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selinadcooper/Downloads/"/>
    </mc:Choice>
  </mc:AlternateContent>
  <xr:revisionPtr revIDLastSave="0" documentId="13_ncr:1_{C57DA30A-E870-9849-AC11-87006125E787}" xr6:coauthVersionLast="47" xr6:coauthVersionMax="47" xr10:uidLastSave="{00000000-0000-0000-0000-000000000000}"/>
  <bookViews>
    <workbookView xWindow="0" yWindow="760" windowWidth="30240" windowHeight="17300" xr2:uid="{00000000-000D-0000-FFFF-FFFF00000000}"/>
  </bookViews>
  <sheets>
    <sheet name="1. Overview &amp; Analysis" sheetId="1" r:id="rId1"/>
    <sheet name="2. Current (Baseline) State" sheetId="2" r:id="rId2"/>
    <sheet name="3. Projected State" sheetId="3" r:id="rId3"/>
    <sheet name="4. Actual (Future) State" sheetId="4" r:id="rId4"/>
    <sheet name="5. Milestone &amp; Transfer Schedul" sheetId="5" r:id="rId5"/>
  </sheets>
  <definedNames>
    <definedName name="Z_81AAFA91_B492_4857_A561_9DE1225F8FEF_.wvu.FilterData" localSheetId="0" hidden="1">'1. Overview &amp; Analysis'!$I$8</definedName>
  </definedNames>
  <calcPr calcId="191029"/>
  <customWorkbookViews>
    <customWorkbookView name="Filter 1" guid="{81AAFA91-B492-4857-A561-9DE1225F8FE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7" i="5" l="1"/>
  <c r="O44" i="5"/>
  <c r="N44" i="5"/>
  <c r="M44" i="5"/>
  <c r="L44" i="5"/>
  <c r="K44" i="5"/>
  <c r="J44" i="5"/>
  <c r="I44" i="5"/>
  <c r="H44" i="5"/>
  <c r="G44" i="5"/>
  <c r="F44" i="5"/>
  <c r="N35" i="5"/>
  <c r="M35" i="5"/>
  <c r="I35" i="5"/>
  <c r="F35" i="5"/>
  <c r="O33" i="5"/>
  <c r="O35" i="5" s="1"/>
  <c r="N33" i="5"/>
  <c r="M33" i="5"/>
  <c r="L33" i="5"/>
  <c r="L35" i="5" s="1"/>
  <c r="K33" i="5"/>
  <c r="K35" i="5" s="1"/>
  <c r="J33" i="5"/>
  <c r="J35" i="5" s="1"/>
  <c r="I33" i="5"/>
  <c r="H33" i="5"/>
  <c r="H35" i="5" s="1"/>
  <c r="G33" i="5"/>
  <c r="G35" i="5" s="1"/>
  <c r="F33" i="5"/>
  <c r="D28" i="5"/>
  <c r="L98" i="4"/>
  <c r="L97" i="4"/>
  <c r="K96" i="4"/>
  <c r="J96" i="4"/>
  <c r="I96" i="4"/>
  <c r="H96" i="4"/>
  <c r="G96" i="4"/>
  <c r="F96" i="4"/>
  <c r="E96" i="4"/>
  <c r="D96" i="4"/>
  <c r="L96" i="4" s="1"/>
  <c r="C96" i="4"/>
  <c r="B96" i="4"/>
  <c r="L94" i="4"/>
  <c r="L93" i="4"/>
  <c r="K92" i="4"/>
  <c r="J92" i="4"/>
  <c r="I92" i="4"/>
  <c r="H92" i="4"/>
  <c r="G92" i="4"/>
  <c r="F92" i="4"/>
  <c r="E92" i="4"/>
  <c r="D92" i="4"/>
  <c r="C92" i="4"/>
  <c r="B92" i="4"/>
  <c r="L90" i="4"/>
  <c r="L89" i="4"/>
  <c r="K88" i="4"/>
  <c r="J88" i="4"/>
  <c r="I88" i="4"/>
  <c r="H88" i="4"/>
  <c r="G88" i="4"/>
  <c r="F88" i="4"/>
  <c r="E88" i="4"/>
  <c r="D88" i="4"/>
  <c r="C88" i="4"/>
  <c r="B88" i="4"/>
  <c r="L86" i="4"/>
  <c r="L85" i="4"/>
  <c r="K84" i="4"/>
  <c r="J84" i="4"/>
  <c r="I84" i="4"/>
  <c r="H84" i="4"/>
  <c r="G84" i="4"/>
  <c r="F84" i="4"/>
  <c r="E84" i="4"/>
  <c r="D84" i="4"/>
  <c r="C84" i="4"/>
  <c r="L84" i="4" s="1"/>
  <c r="B84" i="4"/>
  <c r="L83" i="4"/>
  <c r="L82" i="4"/>
  <c r="K81" i="4"/>
  <c r="J81" i="4"/>
  <c r="I81" i="4"/>
  <c r="I72" i="4" s="1"/>
  <c r="H81" i="4"/>
  <c r="G81" i="4"/>
  <c r="F81" i="4"/>
  <c r="E81" i="4"/>
  <c r="D81" i="4"/>
  <c r="C81" i="4"/>
  <c r="B81" i="4"/>
  <c r="L79" i="4"/>
  <c r="L78" i="4"/>
  <c r="K77" i="4"/>
  <c r="J77" i="4"/>
  <c r="I77" i="4"/>
  <c r="H77" i="4"/>
  <c r="G77" i="4"/>
  <c r="F77" i="4"/>
  <c r="E77" i="4"/>
  <c r="D77" i="4"/>
  <c r="C77" i="4"/>
  <c r="B77" i="4"/>
  <c r="L77" i="4" s="1"/>
  <c r="L76" i="4"/>
  <c r="L75" i="4"/>
  <c r="K74" i="4"/>
  <c r="J74" i="4"/>
  <c r="J72" i="4" s="1"/>
  <c r="I74" i="4"/>
  <c r="H74" i="4"/>
  <c r="H72" i="4" s="1"/>
  <c r="H100" i="4" s="1"/>
  <c r="H71" i="4" s="1"/>
  <c r="G74" i="4"/>
  <c r="G72" i="4" s="1"/>
  <c r="G100" i="4" s="1"/>
  <c r="G71" i="4" s="1"/>
  <c r="F74" i="4"/>
  <c r="E74" i="4"/>
  <c r="D74" i="4"/>
  <c r="C74" i="4"/>
  <c r="B74" i="4"/>
  <c r="F72" i="4"/>
  <c r="E72" i="4"/>
  <c r="L66" i="4"/>
  <c r="L65" i="4"/>
  <c r="K64" i="4"/>
  <c r="J64" i="4"/>
  <c r="I64" i="4"/>
  <c r="H64" i="4"/>
  <c r="G64" i="4"/>
  <c r="F64" i="4"/>
  <c r="E64" i="4"/>
  <c r="D64" i="4"/>
  <c r="L64" i="4" s="1"/>
  <c r="C64" i="4"/>
  <c r="B64" i="4"/>
  <c r="L62" i="4"/>
  <c r="L61" i="4"/>
  <c r="K60" i="4"/>
  <c r="J60" i="4"/>
  <c r="I60" i="4"/>
  <c r="H60" i="4"/>
  <c r="G60" i="4"/>
  <c r="F60" i="4"/>
  <c r="E60" i="4"/>
  <c r="D60" i="4"/>
  <c r="C60" i="4"/>
  <c r="B60" i="4"/>
  <c r="L58" i="4"/>
  <c r="L57" i="4"/>
  <c r="K56" i="4"/>
  <c r="J56" i="4"/>
  <c r="I56" i="4"/>
  <c r="H56" i="4"/>
  <c r="G56" i="4"/>
  <c r="F56" i="4"/>
  <c r="E56" i="4"/>
  <c r="D56" i="4"/>
  <c r="C56" i="4"/>
  <c r="B56" i="4"/>
  <c r="L56" i="4" s="1"/>
  <c r="L54" i="4"/>
  <c r="L53" i="4"/>
  <c r="K52" i="4"/>
  <c r="J52" i="4"/>
  <c r="I52" i="4"/>
  <c r="H52" i="4"/>
  <c r="G52" i="4"/>
  <c r="F52" i="4"/>
  <c r="E52" i="4"/>
  <c r="D52" i="4"/>
  <c r="C52" i="4"/>
  <c r="B52" i="4"/>
  <c r="L51" i="4"/>
  <c r="L50" i="4"/>
  <c r="K49" i="4"/>
  <c r="J49" i="4"/>
  <c r="I49" i="4"/>
  <c r="H49" i="4"/>
  <c r="G49" i="4"/>
  <c r="F49" i="4"/>
  <c r="E49" i="4"/>
  <c r="E40" i="4" s="1"/>
  <c r="E68" i="4" s="1"/>
  <c r="D49" i="4"/>
  <c r="L49" i="4" s="1"/>
  <c r="C49" i="4"/>
  <c r="B49" i="4"/>
  <c r="L47" i="4"/>
  <c r="L46" i="4"/>
  <c r="K45" i="4"/>
  <c r="J45" i="4"/>
  <c r="I45" i="4"/>
  <c r="I40" i="4" s="1"/>
  <c r="I68" i="4" s="1"/>
  <c r="I39" i="4" s="1"/>
  <c r="H45" i="4"/>
  <c r="G45" i="4"/>
  <c r="F45" i="4"/>
  <c r="E45" i="4"/>
  <c r="D45" i="4"/>
  <c r="C45" i="4"/>
  <c r="B45" i="4"/>
  <c r="L44" i="4"/>
  <c r="L43" i="4"/>
  <c r="K42" i="4"/>
  <c r="K40" i="4" s="1"/>
  <c r="K68" i="4" s="1"/>
  <c r="K39" i="4" s="1"/>
  <c r="J42" i="4"/>
  <c r="I42" i="4"/>
  <c r="H42" i="4"/>
  <c r="G42" i="4"/>
  <c r="F42" i="4"/>
  <c r="F40" i="4" s="1"/>
  <c r="E42" i="4"/>
  <c r="D42" i="4"/>
  <c r="D40" i="4" s="1"/>
  <c r="D68" i="4" s="1"/>
  <c r="D39" i="4" s="1"/>
  <c r="C42" i="4"/>
  <c r="C40" i="4" s="1"/>
  <c r="C68" i="4" s="1"/>
  <c r="C39" i="4" s="1"/>
  <c r="B42" i="4"/>
  <c r="J40" i="4"/>
  <c r="E39" i="4"/>
  <c r="K35" i="4"/>
  <c r="K32" i="4" s="1"/>
  <c r="J35" i="4"/>
  <c r="I35" i="4"/>
  <c r="H35" i="4"/>
  <c r="G35" i="4"/>
  <c r="F35" i="4"/>
  <c r="E35" i="4"/>
  <c r="D35" i="4"/>
  <c r="C35" i="4"/>
  <c r="C32" i="4" s="1"/>
  <c r="B35" i="4"/>
  <c r="K34" i="4"/>
  <c r="J34" i="4"/>
  <c r="J32" i="4" s="1"/>
  <c r="I34" i="4"/>
  <c r="H34" i="4"/>
  <c r="G34" i="4"/>
  <c r="F34" i="4"/>
  <c r="E34" i="4"/>
  <c r="D34" i="4"/>
  <c r="C34" i="4"/>
  <c r="B34" i="4"/>
  <c r="K33" i="4"/>
  <c r="J33" i="4"/>
  <c r="I33" i="4"/>
  <c r="I32" i="4" s="1"/>
  <c r="H33" i="4"/>
  <c r="H32" i="4" s="1"/>
  <c r="G33" i="4"/>
  <c r="F33" i="4"/>
  <c r="E33" i="4"/>
  <c r="D33" i="4"/>
  <c r="C33" i="4"/>
  <c r="B33" i="4"/>
  <c r="G32" i="4"/>
  <c r="D32" i="4"/>
  <c r="K31" i="4"/>
  <c r="J31" i="4"/>
  <c r="I31" i="4"/>
  <c r="H31" i="4"/>
  <c r="G31" i="4"/>
  <c r="F31" i="4"/>
  <c r="E31" i="4"/>
  <c r="D31" i="4"/>
  <c r="C31" i="4"/>
  <c r="B31" i="4"/>
  <c r="L31" i="4" s="1"/>
  <c r="K30" i="4"/>
  <c r="J30" i="4"/>
  <c r="I30" i="4"/>
  <c r="H30" i="4"/>
  <c r="G30" i="4"/>
  <c r="F30" i="4"/>
  <c r="E30" i="4"/>
  <c r="D30" i="4"/>
  <c r="C30" i="4"/>
  <c r="B30" i="4"/>
  <c r="L30" i="4" s="1"/>
  <c r="K29" i="4"/>
  <c r="J29" i="4"/>
  <c r="I29" i="4"/>
  <c r="H29" i="4"/>
  <c r="G29" i="4"/>
  <c r="F29" i="4"/>
  <c r="E29" i="4"/>
  <c r="E28" i="4" s="1"/>
  <c r="D29" i="4"/>
  <c r="D28" i="4" s="1"/>
  <c r="C29" i="4"/>
  <c r="B29" i="4"/>
  <c r="K28" i="4"/>
  <c r="H28" i="4"/>
  <c r="G28" i="4"/>
  <c r="C28" i="4"/>
  <c r="K27" i="4"/>
  <c r="K24" i="4" s="1"/>
  <c r="J27" i="4"/>
  <c r="I27" i="4"/>
  <c r="H27" i="4"/>
  <c r="G27" i="4"/>
  <c r="F27" i="4"/>
  <c r="E27" i="4"/>
  <c r="D27" i="4"/>
  <c r="C27" i="4"/>
  <c r="C24" i="4" s="1"/>
  <c r="B27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I24" i="4" s="1"/>
  <c r="H25" i="4"/>
  <c r="H24" i="4" s="1"/>
  <c r="G25" i="4"/>
  <c r="F25" i="4"/>
  <c r="E25" i="4"/>
  <c r="D25" i="4"/>
  <c r="C25" i="4"/>
  <c r="B25" i="4"/>
  <c r="G24" i="4"/>
  <c r="D24" i="4"/>
  <c r="K23" i="4"/>
  <c r="J23" i="4"/>
  <c r="I23" i="4"/>
  <c r="H23" i="4"/>
  <c r="G23" i="4"/>
  <c r="G20" i="4" s="1"/>
  <c r="F23" i="4"/>
  <c r="E23" i="4"/>
  <c r="D23" i="4"/>
  <c r="C23" i="4"/>
  <c r="B23" i="4"/>
  <c r="K22" i="4"/>
  <c r="J22" i="4"/>
  <c r="I22" i="4"/>
  <c r="H22" i="4"/>
  <c r="G22" i="4"/>
  <c r="F22" i="4"/>
  <c r="E22" i="4"/>
  <c r="D22" i="4"/>
  <c r="C22" i="4"/>
  <c r="B22" i="4"/>
  <c r="K21" i="4"/>
  <c r="J21" i="4"/>
  <c r="I21" i="4"/>
  <c r="H21" i="4"/>
  <c r="G21" i="4"/>
  <c r="F21" i="4"/>
  <c r="E21" i="4"/>
  <c r="E20" i="4" s="1"/>
  <c r="D21" i="4"/>
  <c r="D20" i="4" s="1"/>
  <c r="C21" i="4"/>
  <c r="B21" i="4"/>
  <c r="K20" i="4"/>
  <c r="H20" i="4"/>
  <c r="C20" i="4"/>
  <c r="K19" i="4"/>
  <c r="J19" i="4"/>
  <c r="I19" i="4"/>
  <c r="H19" i="4"/>
  <c r="G19" i="4"/>
  <c r="G17" i="4" s="1"/>
  <c r="F19" i="4"/>
  <c r="E19" i="4"/>
  <c r="D19" i="4"/>
  <c r="C19" i="4"/>
  <c r="B19" i="4"/>
  <c r="K18" i="4"/>
  <c r="K17" i="4" s="1"/>
  <c r="J18" i="4"/>
  <c r="I18" i="4"/>
  <c r="H18" i="4"/>
  <c r="G18" i="4"/>
  <c r="F18" i="4"/>
  <c r="F17" i="4" s="1"/>
  <c r="E18" i="4"/>
  <c r="E17" i="4" s="1"/>
  <c r="D18" i="4"/>
  <c r="C18" i="4"/>
  <c r="C17" i="4" s="1"/>
  <c r="B18" i="4"/>
  <c r="I17" i="4"/>
  <c r="H17" i="4"/>
  <c r="D17" i="4"/>
  <c r="K15" i="4"/>
  <c r="J15" i="4"/>
  <c r="I15" i="4"/>
  <c r="H15" i="4"/>
  <c r="H13" i="4" s="1"/>
  <c r="G15" i="4"/>
  <c r="F15" i="4"/>
  <c r="E15" i="4"/>
  <c r="D15" i="4"/>
  <c r="C15" i="4"/>
  <c r="L15" i="4" s="1"/>
  <c r="B15" i="4"/>
  <c r="K14" i="4"/>
  <c r="K13" i="4" s="1"/>
  <c r="J14" i="4"/>
  <c r="I14" i="4"/>
  <c r="H14" i="4"/>
  <c r="G14" i="4"/>
  <c r="G13" i="4" s="1"/>
  <c r="F14" i="4"/>
  <c r="F13" i="4" s="1"/>
  <c r="E14" i="4"/>
  <c r="D14" i="4"/>
  <c r="D13" i="4" s="1"/>
  <c r="C14" i="4"/>
  <c r="C13" i="4" s="1"/>
  <c r="B14" i="4"/>
  <c r="J13" i="4"/>
  <c r="I13" i="4"/>
  <c r="E13" i="4"/>
  <c r="B13" i="4"/>
  <c r="K12" i="4"/>
  <c r="J12" i="4"/>
  <c r="I12" i="4"/>
  <c r="I10" i="4" s="1"/>
  <c r="H12" i="4"/>
  <c r="G12" i="4"/>
  <c r="F12" i="4"/>
  <c r="E12" i="4"/>
  <c r="D12" i="4"/>
  <c r="L12" i="4" s="1"/>
  <c r="C12" i="4"/>
  <c r="B12" i="4"/>
  <c r="K11" i="4"/>
  <c r="J11" i="4"/>
  <c r="I11" i="4"/>
  <c r="H11" i="4"/>
  <c r="H10" i="4" s="1"/>
  <c r="G11" i="4"/>
  <c r="G10" i="4" s="1"/>
  <c r="F11" i="4"/>
  <c r="E11" i="4"/>
  <c r="E10" i="4" s="1"/>
  <c r="E8" i="4" s="1"/>
  <c r="D11" i="4"/>
  <c r="D10" i="4" s="1"/>
  <c r="D8" i="4" s="1"/>
  <c r="D36" i="4" s="1"/>
  <c r="D7" i="4" s="1"/>
  <c r="E33" i="1" s="1"/>
  <c r="C11" i="4"/>
  <c r="B11" i="4"/>
  <c r="K10" i="4"/>
  <c r="J10" i="4"/>
  <c r="F10" i="4"/>
  <c r="C10" i="4"/>
  <c r="B10" i="4"/>
  <c r="K6" i="4"/>
  <c r="J6" i="4"/>
  <c r="I6" i="4"/>
  <c r="H6" i="4"/>
  <c r="G6" i="4"/>
  <c r="F6" i="4"/>
  <c r="E6" i="4"/>
  <c r="D6" i="4"/>
  <c r="C6" i="4"/>
  <c r="B6" i="4"/>
  <c r="E98" i="3"/>
  <c r="E69" i="3" s="1"/>
  <c r="L96" i="3"/>
  <c r="L95" i="3"/>
  <c r="K94" i="3"/>
  <c r="J94" i="3"/>
  <c r="I94" i="3"/>
  <c r="H94" i="3"/>
  <c r="G94" i="3"/>
  <c r="F94" i="3"/>
  <c r="E94" i="3"/>
  <c r="D94" i="3"/>
  <c r="C94" i="3"/>
  <c r="B94" i="3"/>
  <c r="L92" i="3"/>
  <c r="L91" i="3"/>
  <c r="K90" i="3"/>
  <c r="J90" i="3"/>
  <c r="I90" i="3"/>
  <c r="H90" i="3"/>
  <c r="G90" i="3"/>
  <c r="F90" i="3"/>
  <c r="E90" i="3"/>
  <c r="D90" i="3"/>
  <c r="C90" i="3"/>
  <c r="L90" i="3" s="1"/>
  <c r="B90" i="3"/>
  <c r="L88" i="3"/>
  <c r="L87" i="3"/>
  <c r="K86" i="3"/>
  <c r="J86" i="3"/>
  <c r="I86" i="3"/>
  <c r="H86" i="3"/>
  <c r="G86" i="3"/>
  <c r="F86" i="3"/>
  <c r="E86" i="3"/>
  <c r="D86" i="3"/>
  <c r="L86" i="3" s="1"/>
  <c r="C86" i="3"/>
  <c r="B86" i="3"/>
  <c r="L84" i="3"/>
  <c r="L83" i="3"/>
  <c r="K82" i="3"/>
  <c r="J82" i="3"/>
  <c r="I82" i="3"/>
  <c r="H82" i="3"/>
  <c r="G82" i="3"/>
  <c r="F82" i="3"/>
  <c r="E82" i="3"/>
  <c r="D82" i="3"/>
  <c r="C82" i="3"/>
  <c r="B82" i="3"/>
  <c r="L82" i="3" s="1"/>
  <c r="L81" i="3"/>
  <c r="L80" i="3"/>
  <c r="K79" i="3"/>
  <c r="J79" i="3"/>
  <c r="I79" i="3"/>
  <c r="H79" i="3"/>
  <c r="G79" i="3"/>
  <c r="G70" i="3" s="1"/>
  <c r="G98" i="3" s="1"/>
  <c r="G69" i="3" s="1"/>
  <c r="F79" i="3"/>
  <c r="E79" i="3"/>
  <c r="D79" i="3"/>
  <c r="C79" i="3"/>
  <c r="B79" i="3"/>
  <c r="L77" i="3"/>
  <c r="L76" i="3"/>
  <c r="K75" i="3"/>
  <c r="K70" i="3" s="1"/>
  <c r="K98" i="3" s="1"/>
  <c r="K69" i="3" s="1"/>
  <c r="J75" i="3"/>
  <c r="I75" i="3"/>
  <c r="H75" i="3"/>
  <c r="G75" i="3"/>
  <c r="F75" i="3"/>
  <c r="E75" i="3"/>
  <c r="D75" i="3"/>
  <c r="C75" i="3"/>
  <c r="L75" i="3" s="1"/>
  <c r="B75" i="3"/>
  <c r="L74" i="3"/>
  <c r="L73" i="3"/>
  <c r="K72" i="3"/>
  <c r="J72" i="3"/>
  <c r="I72" i="3"/>
  <c r="I70" i="3" s="1"/>
  <c r="I98" i="3" s="1"/>
  <c r="I69" i="3" s="1"/>
  <c r="H72" i="3"/>
  <c r="H70" i="3" s="1"/>
  <c r="H98" i="3" s="1"/>
  <c r="H69" i="3" s="1"/>
  <c r="G72" i="3"/>
  <c r="F72" i="3"/>
  <c r="E72" i="3"/>
  <c r="E70" i="3" s="1"/>
  <c r="D72" i="3"/>
  <c r="C72" i="3"/>
  <c r="B72" i="3"/>
  <c r="D70" i="3"/>
  <c r="D98" i="3" s="1"/>
  <c r="D69" i="3" s="1"/>
  <c r="I66" i="3"/>
  <c r="I37" i="3" s="1"/>
  <c r="B66" i="3"/>
  <c r="B37" i="3" s="1"/>
  <c r="L64" i="3"/>
  <c r="L63" i="3"/>
  <c r="K62" i="3"/>
  <c r="J62" i="3"/>
  <c r="I62" i="3"/>
  <c r="H62" i="3"/>
  <c r="G62" i="3"/>
  <c r="F62" i="3"/>
  <c r="E62" i="3"/>
  <c r="D62" i="3"/>
  <c r="C62" i="3"/>
  <c r="B62" i="3"/>
  <c r="L60" i="3"/>
  <c r="L59" i="3"/>
  <c r="K58" i="3"/>
  <c r="J58" i="3"/>
  <c r="I58" i="3"/>
  <c r="H58" i="3"/>
  <c r="G58" i="3"/>
  <c r="F58" i="3"/>
  <c r="E58" i="3"/>
  <c r="D58" i="3"/>
  <c r="C58" i="3"/>
  <c r="L58" i="3" s="1"/>
  <c r="B58" i="3"/>
  <c r="L56" i="3"/>
  <c r="L55" i="3"/>
  <c r="K54" i="3"/>
  <c r="J54" i="3"/>
  <c r="I54" i="3"/>
  <c r="H54" i="3"/>
  <c r="L54" i="3" s="1"/>
  <c r="G54" i="3"/>
  <c r="F54" i="3"/>
  <c r="E54" i="3"/>
  <c r="D54" i="3"/>
  <c r="C54" i="3"/>
  <c r="B54" i="3"/>
  <c r="L52" i="3"/>
  <c r="L51" i="3"/>
  <c r="K50" i="3"/>
  <c r="J50" i="3"/>
  <c r="I50" i="3"/>
  <c r="H50" i="3"/>
  <c r="G50" i="3"/>
  <c r="F50" i="3"/>
  <c r="E50" i="3"/>
  <c r="D50" i="3"/>
  <c r="C50" i="3"/>
  <c r="B50" i="3"/>
  <c r="L50" i="3" s="1"/>
  <c r="L49" i="3"/>
  <c r="L48" i="3"/>
  <c r="K47" i="3"/>
  <c r="K38" i="3" s="1"/>
  <c r="J47" i="3"/>
  <c r="I47" i="3"/>
  <c r="H47" i="3"/>
  <c r="G47" i="3"/>
  <c r="F47" i="3"/>
  <c r="F38" i="3" s="1"/>
  <c r="E47" i="3"/>
  <c r="D47" i="3"/>
  <c r="C47" i="3"/>
  <c r="C38" i="3" s="1"/>
  <c r="B47" i="3"/>
  <c r="L45" i="3"/>
  <c r="L44" i="3"/>
  <c r="K43" i="3"/>
  <c r="J43" i="3"/>
  <c r="I43" i="3"/>
  <c r="H43" i="3"/>
  <c r="G43" i="3"/>
  <c r="F43" i="3"/>
  <c r="E43" i="3"/>
  <c r="D43" i="3"/>
  <c r="C43" i="3"/>
  <c r="L43" i="3" s="1"/>
  <c r="B43" i="3"/>
  <c r="L42" i="3"/>
  <c r="L41" i="3"/>
  <c r="K40" i="3"/>
  <c r="J40" i="3"/>
  <c r="J38" i="3" s="1"/>
  <c r="J66" i="3" s="1"/>
  <c r="J37" i="3" s="1"/>
  <c r="I40" i="3"/>
  <c r="I38" i="3" s="1"/>
  <c r="H40" i="3"/>
  <c r="G40" i="3"/>
  <c r="F40" i="3"/>
  <c r="E40" i="3"/>
  <c r="E38" i="3" s="1"/>
  <c r="E66" i="3" s="1"/>
  <c r="E37" i="3" s="1"/>
  <c r="D40" i="3"/>
  <c r="D38" i="3" s="1"/>
  <c r="D66" i="3" s="1"/>
  <c r="D37" i="3" s="1"/>
  <c r="C40" i="3"/>
  <c r="B40" i="3"/>
  <c r="B38" i="3" s="1"/>
  <c r="H38" i="3"/>
  <c r="H66" i="3" s="1"/>
  <c r="H37" i="3" s="1"/>
  <c r="G38" i="3"/>
  <c r="G66" i="3" s="1"/>
  <c r="G37" i="3" s="1"/>
  <c r="K33" i="3"/>
  <c r="J33" i="3"/>
  <c r="I33" i="3"/>
  <c r="L33" i="3" s="1"/>
  <c r="H33" i="3"/>
  <c r="G33" i="3"/>
  <c r="F33" i="3"/>
  <c r="E33" i="3"/>
  <c r="D33" i="3"/>
  <c r="C33" i="3"/>
  <c r="B33" i="3"/>
  <c r="K32" i="3"/>
  <c r="J32" i="3"/>
  <c r="I32" i="3"/>
  <c r="H32" i="3"/>
  <c r="G32" i="3"/>
  <c r="F32" i="3"/>
  <c r="E32" i="3"/>
  <c r="D32" i="3"/>
  <c r="L32" i="3" s="1"/>
  <c r="C32" i="3"/>
  <c r="B32" i="3"/>
  <c r="K31" i="3"/>
  <c r="J31" i="3"/>
  <c r="I31" i="3"/>
  <c r="H31" i="3"/>
  <c r="G31" i="3"/>
  <c r="G30" i="3" s="1"/>
  <c r="F31" i="3"/>
  <c r="F30" i="3" s="1"/>
  <c r="E31" i="3"/>
  <c r="D31" i="3"/>
  <c r="C31" i="3"/>
  <c r="B31" i="3"/>
  <c r="J30" i="3"/>
  <c r="E30" i="3"/>
  <c r="B30" i="3"/>
  <c r="K29" i="3"/>
  <c r="J29" i="3"/>
  <c r="I29" i="3"/>
  <c r="H29" i="3"/>
  <c r="G29" i="3"/>
  <c r="F29" i="3"/>
  <c r="E29" i="3"/>
  <c r="E26" i="3" s="1"/>
  <c r="D29" i="3"/>
  <c r="L29" i="3" s="1"/>
  <c r="C29" i="3"/>
  <c r="B29" i="3"/>
  <c r="K28" i="3"/>
  <c r="J28" i="3"/>
  <c r="I28" i="3"/>
  <c r="H28" i="3"/>
  <c r="G28" i="3"/>
  <c r="F28" i="3"/>
  <c r="E28" i="3"/>
  <c r="D28" i="3"/>
  <c r="C28" i="3"/>
  <c r="B28" i="3"/>
  <c r="K27" i="3"/>
  <c r="K26" i="3" s="1"/>
  <c r="J27" i="3"/>
  <c r="J26" i="3" s="1"/>
  <c r="I27" i="3"/>
  <c r="H27" i="3"/>
  <c r="G27" i="3"/>
  <c r="F27" i="3"/>
  <c r="E27" i="3"/>
  <c r="D27" i="3"/>
  <c r="C27" i="3"/>
  <c r="C26" i="3" s="1"/>
  <c r="B27" i="3"/>
  <c r="I26" i="3"/>
  <c r="F26" i="3"/>
  <c r="K25" i="3"/>
  <c r="J25" i="3"/>
  <c r="I25" i="3"/>
  <c r="I22" i="3" s="1"/>
  <c r="H25" i="3"/>
  <c r="G25" i="3"/>
  <c r="F25" i="3"/>
  <c r="E25" i="3"/>
  <c r="D25" i="3"/>
  <c r="L25" i="3" s="1"/>
  <c r="C25" i="3"/>
  <c r="B25" i="3"/>
  <c r="K24" i="3"/>
  <c r="J24" i="3"/>
  <c r="I24" i="3"/>
  <c r="H24" i="3"/>
  <c r="G24" i="3"/>
  <c r="F24" i="3"/>
  <c r="E24" i="3"/>
  <c r="D24" i="3"/>
  <c r="C24" i="3"/>
  <c r="L24" i="3" s="1"/>
  <c r="B24" i="3"/>
  <c r="K23" i="3"/>
  <c r="J23" i="3"/>
  <c r="J22" i="3" s="1"/>
  <c r="I23" i="3"/>
  <c r="H23" i="3"/>
  <c r="G23" i="3"/>
  <c r="G22" i="3" s="1"/>
  <c r="F23" i="3"/>
  <c r="F22" i="3" s="1"/>
  <c r="E23" i="3"/>
  <c r="D23" i="3"/>
  <c r="D22" i="3" s="1"/>
  <c r="C23" i="3"/>
  <c r="B23" i="3"/>
  <c r="E22" i="3"/>
  <c r="B22" i="3"/>
  <c r="K21" i="3"/>
  <c r="J21" i="3"/>
  <c r="I21" i="3"/>
  <c r="H21" i="3"/>
  <c r="G21" i="3"/>
  <c r="F21" i="3"/>
  <c r="E21" i="3"/>
  <c r="D21" i="3"/>
  <c r="L21" i="3" s="1"/>
  <c r="C21" i="3"/>
  <c r="B21" i="3"/>
  <c r="K20" i="3"/>
  <c r="J20" i="3"/>
  <c r="I20" i="3"/>
  <c r="H20" i="3"/>
  <c r="G20" i="3"/>
  <c r="F20" i="3"/>
  <c r="E20" i="3"/>
  <c r="D20" i="3"/>
  <c r="C20" i="3"/>
  <c r="B20" i="3"/>
  <c r="K19" i="3"/>
  <c r="J19" i="3"/>
  <c r="J18" i="3" s="1"/>
  <c r="I19" i="3"/>
  <c r="H19" i="3"/>
  <c r="H18" i="3" s="1"/>
  <c r="G19" i="3"/>
  <c r="G18" i="3" s="1"/>
  <c r="F19" i="3"/>
  <c r="E19" i="3"/>
  <c r="D19" i="3"/>
  <c r="C19" i="3"/>
  <c r="B19" i="3"/>
  <c r="I18" i="3"/>
  <c r="F18" i="3"/>
  <c r="E18" i="3"/>
  <c r="K17" i="3"/>
  <c r="J17" i="3"/>
  <c r="I17" i="3"/>
  <c r="H17" i="3"/>
  <c r="G17" i="3"/>
  <c r="F17" i="3"/>
  <c r="E17" i="3"/>
  <c r="E15" i="3" s="1"/>
  <c r="D17" i="3"/>
  <c r="L17" i="3" s="1"/>
  <c r="C17" i="3"/>
  <c r="B17" i="3"/>
  <c r="K16" i="3"/>
  <c r="K15" i="3" s="1"/>
  <c r="J16" i="3"/>
  <c r="I16" i="3"/>
  <c r="I15" i="3" s="1"/>
  <c r="H16" i="3"/>
  <c r="H15" i="3" s="1"/>
  <c r="G16" i="3"/>
  <c r="F16" i="3"/>
  <c r="E16" i="3"/>
  <c r="D16" i="3"/>
  <c r="C16" i="3"/>
  <c r="C15" i="3" s="1"/>
  <c r="B16" i="3"/>
  <c r="J15" i="3"/>
  <c r="G15" i="3"/>
  <c r="F15" i="3"/>
  <c r="B15" i="3"/>
  <c r="K13" i="3"/>
  <c r="J13" i="3"/>
  <c r="I13" i="3"/>
  <c r="H13" i="3"/>
  <c r="G13" i="3"/>
  <c r="F13" i="3"/>
  <c r="F11" i="3" s="1"/>
  <c r="E13" i="3"/>
  <c r="D13" i="3"/>
  <c r="C13" i="3"/>
  <c r="B13" i="3"/>
  <c r="K12" i="3"/>
  <c r="J12" i="3"/>
  <c r="J11" i="3" s="1"/>
  <c r="I12" i="3"/>
  <c r="I11" i="3" s="1"/>
  <c r="H12" i="3"/>
  <c r="G12" i="3"/>
  <c r="F12" i="3"/>
  <c r="E12" i="3"/>
  <c r="D12" i="3"/>
  <c r="D11" i="3" s="1"/>
  <c r="C12" i="3"/>
  <c r="B12" i="3"/>
  <c r="B11" i="3" s="1"/>
  <c r="K11" i="3"/>
  <c r="H11" i="3"/>
  <c r="G11" i="3"/>
  <c r="C11" i="3"/>
  <c r="K10" i="3"/>
  <c r="J10" i="3"/>
  <c r="I10" i="3"/>
  <c r="H10" i="3"/>
  <c r="G10" i="3"/>
  <c r="G8" i="3" s="1"/>
  <c r="G6" i="3" s="1"/>
  <c r="F10" i="3"/>
  <c r="E10" i="3"/>
  <c r="D10" i="3"/>
  <c r="C10" i="3"/>
  <c r="B10" i="3"/>
  <c r="L10" i="3" s="1"/>
  <c r="K9" i="3"/>
  <c r="K8" i="3" s="1"/>
  <c r="J9" i="3"/>
  <c r="J8" i="3" s="1"/>
  <c r="J6" i="3" s="1"/>
  <c r="I9" i="3"/>
  <c r="I8" i="3" s="1"/>
  <c r="I6" i="3" s="1"/>
  <c r="H9" i="3"/>
  <c r="G9" i="3"/>
  <c r="F9" i="3"/>
  <c r="E9" i="3"/>
  <c r="E8" i="3" s="1"/>
  <c r="D9" i="3"/>
  <c r="C9" i="3"/>
  <c r="C8" i="3" s="1"/>
  <c r="B9" i="3"/>
  <c r="H8" i="3"/>
  <c r="D8" i="3"/>
  <c r="K4" i="3"/>
  <c r="J4" i="3"/>
  <c r="I4" i="3"/>
  <c r="H4" i="3"/>
  <c r="G4" i="3"/>
  <c r="F4" i="3"/>
  <c r="E4" i="3"/>
  <c r="D4" i="3"/>
  <c r="C4" i="3"/>
  <c r="B4" i="3"/>
  <c r="L32" i="2"/>
  <c r="L31" i="2"/>
  <c r="K30" i="2"/>
  <c r="J30" i="2"/>
  <c r="I30" i="2"/>
  <c r="H30" i="2"/>
  <c r="G30" i="2"/>
  <c r="F30" i="2"/>
  <c r="E30" i="2"/>
  <c r="D30" i="2"/>
  <c r="C30" i="2"/>
  <c r="B30" i="2"/>
  <c r="L30" i="2" s="1"/>
  <c r="L28" i="2"/>
  <c r="L27" i="2"/>
  <c r="K26" i="2"/>
  <c r="J26" i="2"/>
  <c r="I26" i="2"/>
  <c r="H26" i="2"/>
  <c r="G26" i="2"/>
  <c r="F26" i="2"/>
  <c r="E26" i="2"/>
  <c r="D26" i="2"/>
  <c r="C26" i="2"/>
  <c r="B26" i="2"/>
  <c r="L24" i="2"/>
  <c r="L23" i="2"/>
  <c r="K22" i="2"/>
  <c r="J22" i="2"/>
  <c r="I22" i="2"/>
  <c r="H22" i="2"/>
  <c r="G22" i="2"/>
  <c r="F22" i="2"/>
  <c r="E22" i="2"/>
  <c r="D22" i="2"/>
  <c r="C22" i="2"/>
  <c r="L22" i="2" s="1"/>
  <c r="B22" i="2"/>
  <c r="L20" i="2"/>
  <c r="L19" i="2"/>
  <c r="K18" i="2"/>
  <c r="J18" i="2"/>
  <c r="I18" i="2"/>
  <c r="H18" i="2"/>
  <c r="G18" i="2"/>
  <c r="F18" i="2"/>
  <c r="E18" i="2"/>
  <c r="D18" i="2"/>
  <c r="C18" i="2"/>
  <c r="B18" i="2"/>
  <c r="L17" i="2"/>
  <c r="L16" i="2"/>
  <c r="K15" i="2"/>
  <c r="J15" i="2"/>
  <c r="I15" i="2"/>
  <c r="H15" i="2"/>
  <c r="G15" i="2"/>
  <c r="F15" i="2"/>
  <c r="E15" i="2"/>
  <c r="E6" i="2" s="1"/>
  <c r="E34" i="2" s="1"/>
  <c r="E5" i="2" s="1"/>
  <c r="F28" i="1" s="1"/>
  <c r="D15" i="2"/>
  <c r="D6" i="2" s="1"/>
  <c r="D34" i="2" s="1"/>
  <c r="D5" i="2" s="1"/>
  <c r="E28" i="1" s="1"/>
  <c r="C15" i="2"/>
  <c r="B15" i="2"/>
  <c r="L13" i="2"/>
  <c r="L12" i="2"/>
  <c r="K11" i="2"/>
  <c r="K6" i="2" s="1"/>
  <c r="K34" i="2" s="1"/>
  <c r="K5" i="2" s="1"/>
  <c r="L28" i="1" s="1"/>
  <c r="J11" i="2"/>
  <c r="I11" i="2"/>
  <c r="I6" i="2" s="1"/>
  <c r="I34" i="2" s="1"/>
  <c r="I5" i="2" s="1"/>
  <c r="J28" i="1" s="1"/>
  <c r="H11" i="2"/>
  <c r="G11" i="2"/>
  <c r="F11" i="2"/>
  <c r="E11" i="2"/>
  <c r="D11" i="2"/>
  <c r="C11" i="2"/>
  <c r="B11" i="2"/>
  <c r="L10" i="2"/>
  <c r="L9" i="2"/>
  <c r="K8" i="2"/>
  <c r="J8" i="2"/>
  <c r="J6" i="2" s="1"/>
  <c r="J34" i="2" s="1"/>
  <c r="J5" i="2" s="1"/>
  <c r="K28" i="1" s="1"/>
  <c r="I8" i="2"/>
  <c r="H8" i="2"/>
  <c r="G8" i="2"/>
  <c r="F8" i="2"/>
  <c r="F6" i="2" s="1"/>
  <c r="E8" i="2"/>
  <c r="D8" i="2"/>
  <c r="C8" i="2"/>
  <c r="B8" i="2"/>
  <c r="L8" i="2" s="1"/>
  <c r="C6" i="2"/>
  <c r="C34" i="2" s="1"/>
  <c r="C5" i="2" s="1"/>
  <c r="D28" i="1" s="1"/>
  <c r="B6" i="2"/>
  <c r="K4" i="2"/>
  <c r="J4" i="2"/>
  <c r="I4" i="2"/>
  <c r="H4" i="2"/>
  <c r="G4" i="2"/>
  <c r="F4" i="2"/>
  <c r="E4" i="2"/>
  <c r="D4" i="2"/>
  <c r="C4" i="2"/>
  <c r="B4" i="2"/>
  <c r="C11" i="1"/>
  <c r="F34" i="1" l="1"/>
  <c r="L34" i="1"/>
  <c r="K31" i="1"/>
  <c r="E34" i="1"/>
  <c r="E36" i="4"/>
  <c r="E7" i="4" s="1"/>
  <c r="F33" i="1" s="1"/>
  <c r="I20" i="4"/>
  <c r="F20" i="4"/>
  <c r="F8" i="4" s="1"/>
  <c r="E24" i="4"/>
  <c r="J68" i="4"/>
  <c r="J39" i="4" s="1"/>
  <c r="D72" i="4"/>
  <c r="D100" i="4" s="1"/>
  <c r="D71" i="4" s="1"/>
  <c r="L9" i="3"/>
  <c r="L11" i="2"/>
  <c r="L26" i="2"/>
  <c r="H6" i="3"/>
  <c r="L20" i="3"/>
  <c r="L23" i="3"/>
  <c r="H22" i="3"/>
  <c r="G26" i="3"/>
  <c r="G34" i="3" s="1"/>
  <c r="G5" i="3" s="1"/>
  <c r="H30" i="1" s="1"/>
  <c r="D30" i="3"/>
  <c r="L40" i="3"/>
  <c r="C66" i="3"/>
  <c r="C37" i="3" s="1"/>
  <c r="K66" i="3"/>
  <c r="K37" i="3" s="1"/>
  <c r="L62" i="3"/>
  <c r="D18" i="3"/>
  <c r="C22" i="3"/>
  <c r="L22" i="3" s="1"/>
  <c r="K22" i="3"/>
  <c r="H26" i="3"/>
  <c r="C70" i="3"/>
  <c r="C98" i="3" s="1"/>
  <c r="C69" i="3" s="1"/>
  <c r="F70" i="3"/>
  <c r="F98" i="3" s="1"/>
  <c r="F69" i="3" s="1"/>
  <c r="L11" i="4"/>
  <c r="I8" i="4"/>
  <c r="L14" i="4"/>
  <c r="L18" i="4"/>
  <c r="J17" i="4"/>
  <c r="J8" i="4" s="1"/>
  <c r="J36" i="4" s="1"/>
  <c r="J7" i="4" s="1"/>
  <c r="K33" i="1" s="1"/>
  <c r="K34" i="1" s="1"/>
  <c r="B20" i="4"/>
  <c r="J20" i="4"/>
  <c r="F24" i="4"/>
  <c r="L27" i="4"/>
  <c r="L29" i="4"/>
  <c r="L42" i="4"/>
  <c r="R35" i="5"/>
  <c r="P35" i="5"/>
  <c r="B34" i="2"/>
  <c r="L15" i="2"/>
  <c r="J34" i="3"/>
  <c r="J5" i="3" s="1"/>
  <c r="K30" i="1" s="1"/>
  <c r="B26" i="3"/>
  <c r="L27" i="3"/>
  <c r="F66" i="3"/>
  <c r="F37" i="3" s="1"/>
  <c r="B8" i="4"/>
  <c r="L10" i="4"/>
  <c r="L19" i="4"/>
  <c r="L21" i="4"/>
  <c r="L92" i="4"/>
  <c r="F34" i="2"/>
  <c r="F5" i="2" s="1"/>
  <c r="G28" i="1" s="1"/>
  <c r="I30" i="3"/>
  <c r="I34" i="3" s="1"/>
  <c r="I5" i="3" s="1"/>
  <c r="J30" i="1" s="1"/>
  <c r="J31" i="1" s="1"/>
  <c r="C8" i="4"/>
  <c r="C36" i="4" s="1"/>
  <c r="C7" i="4" s="1"/>
  <c r="D33" i="1" s="1"/>
  <c r="D34" i="1" s="1"/>
  <c r="L22" i="4"/>
  <c r="E100" i="4"/>
  <c r="E71" i="4" s="1"/>
  <c r="G8" i="4"/>
  <c r="G36" i="4" s="1"/>
  <c r="G7" i="4" s="1"/>
  <c r="H33" i="1" s="1"/>
  <c r="L13" i="4"/>
  <c r="L33" i="4"/>
  <c r="L34" i="4"/>
  <c r="F68" i="4"/>
  <c r="F39" i="4" s="1"/>
  <c r="L45" i="4"/>
  <c r="F100" i="4"/>
  <c r="F71" i="4" s="1"/>
  <c r="I100" i="4"/>
  <c r="I71" i="4" s="1"/>
  <c r="L12" i="3"/>
  <c r="B18" i="3"/>
  <c r="L19" i="3"/>
  <c r="E11" i="3"/>
  <c r="L11" i="3" s="1"/>
  <c r="L13" i="3"/>
  <c r="D15" i="3"/>
  <c r="L16" i="3"/>
  <c r="C18" i="3"/>
  <c r="C6" i="3" s="1"/>
  <c r="K18" i="3"/>
  <c r="K6" i="3" s="1"/>
  <c r="K34" i="3" s="1"/>
  <c r="K5" i="3" s="1"/>
  <c r="L30" i="1" s="1"/>
  <c r="L31" i="1" s="1"/>
  <c r="L28" i="3"/>
  <c r="L31" i="3"/>
  <c r="H30" i="3"/>
  <c r="L38" i="3"/>
  <c r="B70" i="3"/>
  <c r="J70" i="3"/>
  <c r="J98" i="3" s="1"/>
  <c r="J69" i="3" s="1"/>
  <c r="H8" i="4"/>
  <c r="H36" i="4" s="1"/>
  <c r="H7" i="4" s="1"/>
  <c r="I33" i="1" s="1"/>
  <c r="L23" i="4"/>
  <c r="I28" i="4"/>
  <c r="F28" i="4"/>
  <c r="E32" i="4"/>
  <c r="B40" i="4"/>
  <c r="G40" i="4"/>
  <c r="G68" i="4" s="1"/>
  <c r="G39" i="4" s="1"/>
  <c r="L60" i="4"/>
  <c r="B72" i="4"/>
  <c r="L74" i="4"/>
  <c r="J100" i="4"/>
  <c r="J71" i="4" s="1"/>
  <c r="G6" i="2"/>
  <c r="G34" i="2" s="1"/>
  <c r="G5" i="2" s="1"/>
  <c r="H28" i="1" s="1"/>
  <c r="L18" i="2"/>
  <c r="H6" i="2"/>
  <c r="H34" i="2" s="1"/>
  <c r="H5" i="2" s="1"/>
  <c r="I28" i="1" s="1"/>
  <c r="F8" i="3"/>
  <c r="F6" i="3" s="1"/>
  <c r="F34" i="3" s="1"/>
  <c r="F5" i="3" s="1"/>
  <c r="G30" i="1" s="1"/>
  <c r="D26" i="3"/>
  <c r="C30" i="3"/>
  <c r="L30" i="3" s="1"/>
  <c r="K30" i="3"/>
  <c r="L47" i="3"/>
  <c r="L72" i="3"/>
  <c r="L94" i="3"/>
  <c r="K8" i="4"/>
  <c r="K36" i="4" s="1"/>
  <c r="K7" i="4" s="1"/>
  <c r="L33" i="1" s="1"/>
  <c r="L25" i="4"/>
  <c r="L26" i="4"/>
  <c r="J24" i="4"/>
  <c r="B28" i="4"/>
  <c r="J28" i="4"/>
  <c r="F32" i="4"/>
  <c r="L35" i="4"/>
  <c r="H40" i="4"/>
  <c r="H68" i="4" s="1"/>
  <c r="H39" i="4" s="1"/>
  <c r="L52" i="4"/>
  <c r="C72" i="4"/>
  <c r="C100" i="4" s="1"/>
  <c r="C71" i="4" s="1"/>
  <c r="K72" i="4"/>
  <c r="K100" i="4" s="1"/>
  <c r="K71" i="4" s="1"/>
  <c r="L88" i="4"/>
  <c r="R45" i="5"/>
  <c r="B8" i="3"/>
  <c r="B17" i="4"/>
  <c r="L81" i="4"/>
  <c r="L79" i="3"/>
  <c r="B24" i="4"/>
  <c r="B32" i="4"/>
  <c r="L6" i="2" l="1"/>
  <c r="E6" i="3"/>
  <c r="E34" i="3" s="1"/>
  <c r="E5" i="3" s="1"/>
  <c r="F30" i="1" s="1"/>
  <c r="F31" i="1" s="1"/>
  <c r="L66" i="3"/>
  <c r="L37" i="3" s="1"/>
  <c r="E18" i="1" s="1"/>
  <c r="C10" i="1" s="1"/>
  <c r="R47" i="5" s="1"/>
  <c r="L8" i="4"/>
  <c r="B36" i="4"/>
  <c r="B5" i="2"/>
  <c r="C28" i="1" s="1"/>
  <c r="L34" i="2"/>
  <c r="L5" i="2" s="1"/>
  <c r="M28" i="1" s="1"/>
  <c r="L20" i="4"/>
  <c r="B6" i="3"/>
  <c r="L8" i="3"/>
  <c r="H34" i="1"/>
  <c r="H31" i="1"/>
  <c r="L28" i="4"/>
  <c r="L32" i="4"/>
  <c r="L72" i="4"/>
  <c r="B100" i="4"/>
  <c r="L18" i="3"/>
  <c r="C34" i="3"/>
  <c r="C5" i="3" s="1"/>
  <c r="D30" i="1" s="1"/>
  <c r="D31" i="1" s="1"/>
  <c r="I36" i="4"/>
  <c r="I7" i="4" s="1"/>
  <c r="J33" i="1" s="1"/>
  <c r="J34" i="1" s="1"/>
  <c r="I34" i="1"/>
  <c r="I31" i="1"/>
  <c r="B68" i="4"/>
  <c r="L40" i="4"/>
  <c r="B98" i="3"/>
  <c r="L70" i="3"/>
  <c r="D6" i="3"/>
  <c r="D34" i="3" s="1"/>
  <c r="D5" i="3" s="1"/>
  <c r="E30" i="1" s="1"/>
  <c r="E31" i="1" s="1"/>
  <c r="L15" i="3"/>
  <c r="F36" i="4"/>
  <c r="F7" i="4" s="1"/>
  <c r="G33" i="1" s="1"/>
  <c r="G31" i="1"/>
  <c r="G34" i="1"/>
  <c r="L24" i="4"/>
  <c r="L26" i="3"/>
  <c r="L17" i="4"/>
  <c r="H34" i="3"/>
  <c r="H5" i="3" s="1"/>
  <c r="I30" i="1" s="1"/>
  <c r="L98" i="3" l="1"/>
  <c r="L69" i="3" s="1"/>
  <c r="E17" i="1" s="1"/>
  <c r="B69" i="3"/>
  <c r="L100" i="4"/>
  <c r="L71" i="4" s="1"/>
  <c r="F17" i="1" s="1"/>
  <c r="B71" i="4"/>
  <c r="D17" i="1"/>
  <c r="D16" i="1" s="1"/>
  <c r="B39" i="4"/>
  <c r="L68" i="4"/>
  <c r="L39" i="4" s="1"/>
  <c r="F18" i="1" s="1"/>
  <c r="L36" i="4"/>
  <c r="B7" i="4"/>
  <c r="B34" i="3"/>
  <c r="L6" i="3"/>
  <c r="L34" i="3" l="1"/>
  <c r="B5" i="3"/>
  <c r="C33" i="1"/>
  <c r="C34" i="1" s="1"/>
  <c r="L7" i="4"/>
  <c r="M33" i="1" s="1"/>
  <c r="F16" i="1" l="1"/>
  <c r="M34" i="1"/>
  <c r="F19" i="1" s="1"/>
  <c r="F20" i="1" s="1"/>
  <c r="F22" i="1"/>
  <c r="F21" i="1" a="1"/>
  <c r="F21" i="1" s="1"/>
  <c r="L5" i="3"/>
  <c r="M30" i="1" s="1"/>
  <c r="C30" i="1"/>
  <c r="C31" i="1" s="1"/>
  <c r="E22" i="1" l="1"/>
  <c r="E21" i="1" a="1"/>
  <c r="E21" i="1" s="1"/>
  <c r="E16" i="1"/>
  <c r="M31" i="1"/>
  <c r="E19" i="1" s="1"/>
  <c r="E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000-000001000000}">
      <text>
        <r>
          <rPr>
            <sz val="10"/>
            <color rgb="FF000000"/>
            <rFont val="Arial"/>
            <scheme val="minor"/>
          </rPr>
          <t>Enter Agency Name Here</t>
        </r>
      </text>
    </comment>
    <comment ref="C8" authorId="0" shapeId="0" xr:uid="{00000000-0006-0000-0000-000002000000}">
      <text>
        <r>
          <rPr>
            <sz val="10"/>
            <color rgb="FF000000"/>
            <rFont val="Arial"/>
            <scheme val="minor"/>
          </rPr>
          <t>Enter Proposal Title Here</t>
        </r>
      </text>
    </comment>
    <comment ref="C9" authorId="0" shapeId="0" xr:uid="{00000000-0006-0000-0000-000003000000}">
      <text>
        <r>
          <rPr>
            <sz val="10"/>
            <color rgb="FF000000"/>
            <rFont val="Arial"/>
            <family val="2"/>
          </rPr>
          <t xml:space="preserve">Click the Drop Down Arrow to Select One of the Following Proposed Repayment Levels:
</t>
        </r>
        <r>
          <rPr>
            <sz val="10"/>
            <color rgb="FF000000"/>
            <rFont val="Arial"/>
            <family val="2"/>
          </rPr>
          <t xml:space="preserve">- Exemption Requested (&lt;50%)
</t>
        </r>
        <r>
          <rPr>
            <sz val="10"/>
            <color rgb="FF000000"/>
            <rFont val="Arial"/>
            <family val="2"/>
          </rPr>
          <t xml:space="preserve">- Partial (50-99%)
</t>
        </r>
        <r>
          <rPr>
            <sz val="10"/>
            <color rgb="FF000000"/>
            <rFont val="Arial"/>
            <family val="2"/>
          </rPr>
          <t>- Full (100%)</t>
        </r>
      </text>
    </comment>
    <comment ref="E9" authorId="0" shapeId="0" xr:uid="{00000000-0006-0000-0000-000004000000}">
      <text>
        <r>
          <rPr>
            <sz val="10"/>
            <color rgb="FF000000"/>
            <rFont val="Arial"/>
            <scheme val="minor"/>
          </rPr>
          <t>Enter the Proposed Repayment Percentage (%) Here.</t>
        </r>
      </text>
    </comment>
    <comment ref="C11" authorId="0" shapeId="0" xr:uid="{00000000-0006-0000-0000-000005000000}">
      <text>
        <r>
          <rPr>
            <sz val="10"/>
            <color rgb="FF000000"/>
            <rFont val="Arial"/>
            <scheme val="minor"/>
          </rPr>
          <t>Calculated automatically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400-000001000000}">
      <text>
        <r>
          <rPr>
            <sz val="10"/>
            <color rgb="FF000000"/>
            <rFont val="Arial"/>
            <scheme val="minor"/>
          </rPr>
          <t xml:space="preserve">Determine the estimated date of your initial transfer by adding the date of the quarter that occurs after the quarter you give your FPP presentation to the TMF Board </t>
        </r>
      </text>
    </comment>
    <comment ref="F10" authorId="0" shapeId="0" xr:uid="{00000000-0006-0000-0400-000002000000}">
      <text>
        <r>
          <rPr>
            <sz val="10"/>
            <color rgb="FF000000"/>
            <rFont val="Arial"/>
            <scheme val="minor"/>
          </rPr>
          <t>The milestone tied to the first transfer will always be Project Approved by the TMF Board</t>
        </r>
      </text>
    </comment>
    <comment ref="A32" authorId="0" shapeId="0" xr:uid="{00000000-0006-0000-0400-000003000000}">
      <text>
        <r>
          <rPr>
            <sz val="10"/>
            <color rgb="FF000000"/>
            <rFont val="Arial"/>
            <scheme val="minor"/>
          </rPr>
          <t>All numbers should be rounded to the nearest whole number. Please do not use cents when inputting projections.</t>
        </r>
      </text>
    </comment>
  </commentList>
</comments>
</file>

<file path=xl/sharedStrings.xml><?xml version="1.0" encoding="utf-8"?>
<sst xmlns="http://schemas.openxmlformats.org/spreadsheetml/2006/main" count="344" uniqueCount="123">
  <si>
    <t>FORMULAS</t>
  </si>
  <si>
    <t>Instructions: Please review and use this guide to ensure the best outcome for your proposal.</t>
  </si>
  <si>
    <t>2. AGENCY OVERVIEW</t>
  </si>
  <si>
    <t>[Agency to Fill in ONLY Rows 7-9 Below]</t>
  </si>
  <si>
    <t>Agency Name:</t>
  </si>
  <si>
    <t xml:space="preserve">Proposal Title: </t>
  </si>
  <si>
    <t xml:space="preserve">Repayment (Level) &amp; (%): </t>
  </si>
  <si>
    <t>Repayment Total ($):</t>
  </si>
  <si>
    <t>Payback Period (Total # of Years)</t>
  </si>
  <si>
    <t>3. KEY FINANCIAL METRICS &amp; ANALYSIS:</t>
  </si>
  <si>
    <t>[Calculated from Other Tabs]</t>
  </si>
  <si>
    <t>Current (Baseline)</t>
  </si>
  <si>
    <t>Projected</t>
  </si>
  <si>
    <t>Actual (Future)</t>
  </si>
  <si>
    <t>Total (Combined) Investment</t>
  </si>
  <si>
    <t>Agency Investment</t>
  </si>
  <si>
    <t>TMF Investment</t>
  </si>
  <si>
    <t>-</t>
  </si>
  <si>
    <t>Savings (Cost Increase) from Baseline</t>
  </si>
  <si>
    <t>Return on Investment (ROI)</t>
  </si>
  <si>
    <t>Net Present Value (NPV - 7% Discount Rate, per OMB A-94)</t>
  </si>
  <si>
    <t>Internal Rate of Return (IRR)</t>
  </si>
  <si>
    <t>RETURN ON INVESTMENT</t>
  </si>
  <si>
    <t>FY2024</t>
  </si>
  <si>
    <t>FY2025</t>
  </si>
  <si>
    <t>FY2026</t>
  </si>
  <si>
    <t>FY2027</t>
  </si>
  <si>
    <t>FY2028</t>
  </si>
  <si>
    <t>FY2029</t>
  </si>
  <si>
    <t>FY2030</t>
  </si>
  <si>
    <t>FY2031</t>
  </si>
  <si>
    <t>FY2032</t>
  </si>
  <si>
    <t>FY2033</t>
  </si>
  <si>
    <t>TOTAL</t>
  </si>
  <si>
    <t>Estimate</t>
  </si>
  <si>
    <t xml:space="preserve"> Projection</t>
  </si>
  <si>
    <t>Projecton</t>
  </si>
  <si>
    <t>Projection</t>
  </si>
  <si>
    <t>-- CURRENT (BASELINE) STATE --</t>
  </si>
  <si>
    <t>Current State / Baseline Total</t>
  </si>
  <si>
    <t>-- PROJECTED STATE --</t>
  </si>
  <si>
    <t>Combined Total Investment (TMF + AGENCY)</t>
  </si>
  <si>
    <t>Projected Savings (Cost Increase) from Baseline</t>
  </si>
  <si>
    <t>-- ACTUAL (FUTURE) STATE --</t>
  </si>
  <si>
    <t>Actual Savings (Cost Increase) from Baseline</t>
  </si>
  <si>
    <t>Instructions: Please fill in the blank cells and use the APPENDIX B GUIDANCE &amp; BEST PRACTICES for additional guidance.</t>
  </si>
  <si>
    <t>CURRENT BASELINE OPERATIONAL COSTS</t>
  </si>
  <si>
    <t>Period 1</t>
  </si>
  <si>
    <t>Period 2</t>
  </si>
  <si>
    <t>Period 3</t>
  </si>
  <si>
    <t>Period 4</t>
  </si>
  <si>
    <t>Period 5</t>
  </si>
  <si>
    <t>Period 6</t>
  </si>
  <si>
    <t>Period 7</t>
  </si>
  <si>
    <t>Period 8</t>
  </si>
  <si>
    <t>Period 9</t>
  </si>
  <si>
    <t>Period 10</t>
  </si>
  <si>
    <t>CURRENT (BASELINE) STATE TOTAL</t>
  </si>
  <si>
    <t>1. Acquisitions Total</t>
  </si>
  <si>
    <t>Existing Systems</t>
  </si>
  <si>
    <t>a) DM&amp;E</t>
  </si>
  <si>
    <t>a1) Labor</t>
  </si>
  <si>
    <t>a2) Hardware / Software</t>
  </si>
  <si>
    <t>b) O&amp;M</t>
  </si>
  <si>
    <t>b1) Labor</t>
  </si>
  <si>
    <t>b2) Hardware / Software</t>
  </si>
  <si>
    <t>New Systems</t>
  </si>
  <si>
    <t>c) DM&amp;E</t>
  </si>
  <si>
    <t>c1) Labor</t>
  </si>
  <si>
    <t>c2) Hardware / Software</t>
  </si>
  <si>
    <t>d) O&amp;M</t>
  </si>
  <si>
    <t>d1) Labor</t>
  </si>
  <si>
    <t>d2) Hardware / Software</t>
  </si>
  <si>
    <t>2. Personnel Compensation &amp; Benefits (PC&amp;B) Total</t>
  </si>
  <si>
    <t>a) Current</t>
  </si>
  <si>
    <t>b) Future</t>
  </si>
  <si>
    <t>3. Other Operating Expenses Total</t>
  </si>
  <si>
    <t>a) Travel</t>
  </si>
  <si>
    <t>b) Training</t>
  </si>
  <si>
    <t>4. Other Financial Impacts Total</t>
  </si>
  <si>
    <t>a) Additional Charges</t>
  </si>
  <si>
    <t>b) Additional Savings</t>
  </si>
  <si>
    <t>PROJECTED STATE</t>
  </si>
  <si>
    <t>A. COMBINED TOTAL INVESTMENT (TMF + AGENCY)</t>
  </si>
  <si>
    <t>B. TMF INVESTMENT</t>
  </si>
  <si>
    <t>C. AGENCY INVESTMENT</t>
  </si>
  <si>
    <t xml:space="preserve">c) DM&amp;E </t>
  </si>
  <si>
    <t xml:space="preserve">d) O&amp;M </t>
  </si>
  <si>
    <r>
      <rPr>
        <b/>
        <sz val="11"/>
        <color rgb="FF222222"/>
        <rFont val="Calibri, sans-serif"/>
      </rPr>
      <t xml:space="preserve">This section should not be completed during FPP submission as it’s solely intended for approved TMF investments. See FPP APPENDIX B GUIDANCE &amp; BEST PRACTICES at </t>
    </r>
    <r>
      <rPr>
        <b/>
        <u/>
        <sz val="11"/>
        <color rgb="FF1155CC"/>
        <rFont val="Calibri, sans-serif"/>
      </rPr>
      <t>tmf.cio.gov/documents</t>
    </r>
    <r>
      <rPr>
        <b/>
        <sz val="11"/>
        <color rgb="FF222222"/>
        <rFont val="Calibri, sans-serif"/>
      </rPr>
      <t xml:space="preserve"> for additional guidance.</t>
    </r>
  </si>
  <si>
    <t>ACTUAL (FUTURE) STATE</t>
  </si>
  <si>
    <t>4. Other Financial Impacts (Total)</t>
  </si>
  <si>
    <t>3. Other Operating Expenses (Total)</t>
  </si>
  <si>
    <t>All Milestones and Transfer Amounts should align to the project's timeline in the Appendix A Submission.</t>
  </si>
  <si>
    <t>Milestone &amp; Transfer Schedule (By FY &amp; Quarter)</t>
  </si>
  <si>
    <t>Milestones should reflect the successful use of agile methodologies, be progress-based to ensure accountability and oversight, and clearly correlate to the project objectives.</t>
  </si>
  <si>
    <t>Include major project milestones and the TMF investment amounts to be transferred upon milestone completion.</t>
  </si>
  <si>
    <t>All numbers should be rounded to the nearest whole number. Please do not use cents when inputting projections.</t>
  </si>
  <si>
    <t>Estimated Date</t>
  </si>
  <si>
    <t>TMF Funding / Transfer Amount ($)</t>
  </si>
  <si>
    <t>Milestone / Toll Gate to Compel Transfer after Board Concurrence</t>
  </si>
  <si>
    <t>Transfers</t>
  </si>
  <si>
    <t>FY</t>
  </si>
  <si>
    <t>Quarter</t>
  </si>
  <si>
    <t>(FYXXXX)</t>
  </si>
  <si>
    <t>(QX)</t>
  </si>
  <si>
    <t>Initial Transfer</t>
  </si>
  <si>
    <t>Project Approved by the TMF Board</t>
  </si>
  <si>
    <t>Second Transfer</t>
  </si>
  <si>
    <t>Third Transfer</t>
  </si>
  <si>
    <t>Fourth Transfer</t>
  </si>
  <si>
    <t>Fifth Transfer</t>
  </si>
  <si>
    <t>Sixth Transfer</t>
  </si>
  <si>
    <t>Transfer Schedule (By FY)</t>
  </si>
  <si>
    <t>All fields calculated from above table.</t>
  </si>
  <si>
    <t>Formula Check</t>
  </si>
  <si>
    <t>To Agency</t>
  </si>
  <si>
    <t>First repayment should take place no more than 12 months after the date of the first incremental transfer, and repayment amounts should generally be spread proportionately across the repayment period.</t>
  </si>
  <si>
    <t>Repayment Schedule (By FY &amp; Quarter)</t>
  </si>
  <si>
    <t>Repayment may not exceed 5 years unless approved by the OMB Director.</t>
  </si>
  <si>
    <t xml:space="preserve">Update all Repayment Quarters (QX) accordingly below and it should be the same for all subsequent repayment years. </t>
  </si>
  <si>
    <t>Repayment Percentage</t>
  </si>
  <si>
    <t>To TMF</t>
  </si>
  <si>
    <t xml:space="preserve">1. APPENDIX B GUIDANCE (Located on the TMF website's Agency &amp; project fit page):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</si>
</sst>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</numFmts>
  <fonts count="33">
    <font>
      <sz val="10"/>
      <color rgb="FF000000"/>
      <name val="Arial"/>
      <scheme val="minor"/>
    </font>
    <font>
      <sz val="11"/>
      <color theme="1"/>
      <name val="Calibri"/>
    </font>
    <font>
      <sz val="10"/>
      <color theme="1"/>
      <name val="Calibri"/>
    </font>
    <font>
      <b/>
      <i/>
      <sz val="12"/>
      <color rgb="FF0000FF"/>
      <name val="Calibri"/>
    </font>
    <font>
      <i/>
      <sz val="11"/>
      <color theme="1"/>
      <name val="Calibri"/>
    </font>
    <font>
      <b/>
      <sz val="11"/>
      <color theme="1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theme="0"/>
      <name val="Calibri"/>
    </font>
    <font>
      <b/>
      <sz val="11"/>
      <color rgb="FF0000FF"/>
      <name val="Calibri"/>
    </font>
    <font>
      <b/>
      <i/>
      <sz val="11"/>
      <color rgb="FF0000FF"/>
      <name val="Calibri"/>
    </font>
    <font>
      <sz val="11"/>
      <color rgb="FF000000"/>
      <name val="Calibri"/>
    </font>
    <font>
      <b/>
      <sz val="11"/>
      <color rgb="FF000000"/>
      <name val="Calibri"/>
    </font>
    <font>
      <b/>
      <sz val="10"/>
      <color theme="1"/>
      <name val="Calibri"/>
    </font>
    <font>
      <sz val="11"/>
      <color rgb="FFFFFFFF"/>
      <name val="Calibri"/>
    </font>
    <font>
      <sz val="10"/>
      <color theme="1"/>
      <name val="Arial"/>
      <scheme val="minor"/>
    </font>
    <font>
      <b/>
      <i/>
      <sz val="11"/>
      <color rgb="FFFFFFFF"/>
      <name val="Calibri"/>
    </font>
    <font>
      <b/>
      <sz val="10"/>
      <color theme="1"/>
      <name val="Arial"/>
      <scheme val="minor"/>
    </font>
    <font>
      <b/>
      <i/>
      <u/>
      <sz val="11"/>
      <color rgb="FFFFFFFF"/>
      <name val="Calibri"/>
    </font>
    <font>
      <i/>
      <sz val="11"/>
      <color rgb="FF000000"/>
      <name val="Calibri"/>
    </font>
    <font>
      <i/>
      <sz val="11"/>
      <color rgb="FFFFFFFF"/>
      <name val="Calibri"/>
    </font>
    <font>
      <i/>
      <sz val="11"/>
      <color rgb="FF0000FF"/>
      <name val="Calibri"/>
    </font>
    <font>
      <b/>
      <u/>
      <sz val="11"/>
      <color rgb="FFFFFFFF"/>
      <name val="Calibri"/>
    </font>
    <font>
      <b/>
      <u/>
      <sz val="11"/>
      <color rgb="FFFFFFFF"/>
      <name val="Calibri"/>
    </font>
    <font>
      <b/>
      <sz val="11"/>
      <color rgb="FF222222"/>
      <name val="Calibri"/>
    </font>
    <font>
      <b/>
      <i/>
      <u/>
      <sz val="11"/>
      <color rgb="FFFFFFFF"/>
      <name val="Calibri"/>
    </font>
    <font>
      <i/>
      <sz val="11"/>
      <color rgb="FF0000FF"/>
      <name val="Inconsolata"/>
    </font>
    <font>
      <b/>
      <sz val="12"/>
      <color rgb="FF000000"/>
      <name val="Calibri"/>
    </font>
    <font>
      <b/>
      <sz val="11"/>
      <color rgb="FF222222"/>
      <name val="Calibri, sans-serif"/>
    </font>
    <font>
      <b/>
      <u/>
      <sz val="11"/>
      <color rgb="FF1155CC"/>
      <name val="Calibri, sans-serif"/>
    </font>
    <font>
      <u/>
      <sz val="10"/>
      <color theme="10"/>
      <name val="Arial"/>
      <scheme val="minor"/>
    </font>
    <font>
      <b/>
      <u/>
      <sz val="10"/>
      <color theme="10"/>
      <name val="Arial"/>
      <family val="2"/>
      <scheme val="minor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73763"/>
        <bgColor rgb="FF073763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0B5394"/>
        <bgColor rgb="FF0B5394"/>
      </patternFill>
    </fill>
    <fill>
      <patternFill patternType="solid">
        <fgColor rgb="FF3D85C6"/>
        <bgColor rgb="FF3D85C6"/>
      </patternFill>
    </fill>
    <fill>
      <patternFill patternType="solid">
        <fgColor rgb="FF6FA8DC"/>
        <bgColor rgb="FF6FA8DC"/>
      </patternFill>
    </fill>
    <fill>
      <patternFill patternType="solid">
        <fgColor rgb="FF1C4587"/>
        <bgColor rgb="FF1C4587"/>
      </patternFill>
    </fill>
    <fill>
      <patternFill patternType="solid">
        <fgColor rgb="FF351C75"/>
        <bgColor rgb="FF351C75"/>
      </patternFill>
    </fill>
    <fill>
      <patternFill patternType="solid">
        <fgColor rgb="FF674EA7"/>
        <bgColor rgb="FF674EA7"/>
      </patternFill>
    </fill>
    <fill>
      <patternFill patternType="solid">
        <fgColor rgb="FFB4A7D6"/>
        <bgColor rgb="FFB4A7D6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2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9" fontId="5" fillId="0" borderId="1" xfId="0" applyNumberFormat="1" applyFont="1" applyBorder="1" applyAlignment="1">
      <alignment vertical="center"/>
    </xf>
    <xf numFmtId="9" fontId="5" fillId="2" borderId="4" xfId="0" applyNumberFormat="1" applyFont="1" applyFill="1" applyBorder="1" applyAlignment="1">
      <alignment vertical="center"/>
    </xf>
    <xf numFmtId="9" fontId="5" fillId="2" borderId="0" xfId="0" applyNumberFormat="1" applyFont="1" applyFill="1" applyAlignment="1">
      <alignment vertical="center"/>
    </xf>
    <xf numFmtId="164" fontId="5" fillId="2" borderId="4" xfId="0" applyNumberFormat="1" applyFont="1" applyFill="1" applyBorder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5" fontId="10" fillId="4" borderId="11" xfId="0" applyNumberFormat="1" applyFont="1" applyFill="1" applyBorder="1" applyAlignment="1">
      <alignment horizontal="center" vertical="center"/>
    </xf>
    <xf numFmtId="165" fontId="11" fillId="2" borderId="11" xfId="0" applyNumberFormat="1" applyFont="1" applyFill="1" applyBorder="1" applyAlignment="1">
      <alignment horizontal="center" vertical="center"/>
    </xf>
    <xf numFmtId="9" fontId="10" fillId="4" borderId="11" xfId="0" applyNumberFormat="1" applyFont="1" applyFill="1" applyBorder="1" applyAlignment="1">
      <alignment horizontal="center" vertical="center"/>
    </xf>
    <xf numFmtId="166" fontId="10" fillId="4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65" fontId="11" fillId="6" borderId="3" xfId="0" applyNumberFormat="1" applyFont="1" applyFill="1" applyBorder="1" applyAlignment="1">
      <alignment vertical="center"/>
    </xf>
    <xf numFmtId="165" fontId="11" fillId="6" borderId="2" xfId="0" applyNumberFormat="1" applyFont="1" applyFill="1" applyBorder="1" applyAlignment="1">
      <alignment vertical="center"/>
    </xf>
    <xf numFmtId="165" fontId="10" fillId="4" borderId="14" xfId="0" applyNumberFormat="1" applyFont="1" applyFill="1" applyBorder="1" applyAlignment="1">
      <alignment vertical="center"/>
    </xf>
    <xf numFmtId="165" fontId="12" fillId="6" borderId="3" xfId="0" applyNumberFormat="1" applyFont="1" applyFill="1" applyBorder="1" applyAlignment="1">
      <alignment vertical="center"/>
    </xf>
    <xf numFmtId="165" fontId="12" fillId="6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3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164" fontId="6" fillId="7" borderId="2" xfId="0" applyNumberFormat="1" applyFont="1" applyFill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8" borderId="1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9" borderId="1" xfId="0" applyFont="1" applyFill="1" applyBorder="1" applyAlignment="1">
      <alignment horizontal="center" vertical="center" wrapText="1"/>
    </xf>
    <xf numFmtId="164" fontId="19" fillId="9" borderId="3" xfId="0" applyNumberFormat="1" applyFont="1" applyFill="1" applyBorder="1" applyAlignment="1">
      <alignment vertical="center"/>
    </xf>
    <xf numFmtId="0" fontId="19" fillId="9" borderId="2" xfId="0" applyFont="1" applyFill="1" applyBorder="1" applyAlignment="1">
      <alignment vertical="center"/>
    </xf>
    <xf numFmtId="0" fontId="16" fillId="10" borderId="11" xfId="0" applyFont="1" applyFill="1" applyBorder="1" applyAlignment="1">
      <alignment horizontal="left" vertical="center" wrapText="1"/>
    </xf>
    <xf numFmtId="0" fontId="20" fillId="10" borderId="11" xfId="0" applyFont="1" applyFill="1" applyBorder="1" applyAlignment="1">
      <alignment vertical="center" wrapText="1"/>
    </xf>
    <xf numFmtId="165" fontId="21" fillId="4" borderId="14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 wrapText="1"/>
    </xf>
    <xf numFmtId="0" fontId="22" fillId="3" borderId="11" xfId="0" applyFont="1" applyFill="1" applyBorder="1" applyAlignment="1">
      <alignment horizontal="center" vertical="center" wrapText="1"/>
    </xf>
    <xf numFmtId="165" fontId="10" fillId="4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0" fontId="23" fillId="11" borderId="1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left" vertical="center" wrapText="1"/>
    </xf>
    <xf numFmtId="0" fontId="6" fillId="11" borderId="11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2" fillId="2" borderId="0" xfId="0" applyFont="1" applyFill="1" applyAlignment="1"/>
    <xf numFmtId="0" fontId="1" fillId="0" borderId="0" xfId="0" applyFont="1"/>
    <xf numFmtId="0" fontId="12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6" fillId="1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5" fillId="12" borderId="11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left" vertical="center" wrapText="1"/>
    </xf>
    <xf numFmtId="0" fontId="5" fillId="0" borderId="0" xfId="0" applyFont="1"/>
    <xf numFmtId="0" fontId="17" fillId="0" borderId="0" xfId="0" applyFont="1"/>
    <xf numFmtId="0" fontId="16" fillId="13" borderId="1" xfId="0" applyFont="1" applyFill="1" applyBorder="1" applyAlignment="1">
      <alignment horizontal="center" vertical="center" wrapText="1"/>
    </xf>
    <xf numFmtId="164" fontId="19" fillId="13" borderId="3" xfId="0" applyNumberFormat="1" applyFont="1" applyFill="1" applyBorder="1" applyAlignment="1">
      <alignment vertical="center"/>
    </xf>
    <xf numFmtId="0" fontId="19" fillId="13" borderId="2" xfId="0" applyFont="1" applyFill="1" applyBorder="1" applyAlignment="1">
      <alignment vertical="center"/>
    </xf>
    <xf numFmtId="0" fontId="16" fillId="14" borderId="11" xfId="0" applyFont="1" applyFill="1" applyBorder="1" applyAlignment="1">
      <alignment horizontal="left" vertical="center" wrapText="1"/>
    </xf>
    <xf numFmtId="0" fontId="20" fillId="14" borderId="11" xfId="0" applyFont="1" applyFill="1" applyBorder="1" applyAlignment="1">
      <alignment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164" fontId="1" fillId="0" borderId="0" xfId="0" applyNumberFormat="1" applyFont="1"/>
    <xf numFmtId="0" fontId="1" fillId="3" borderId="0" xfId="0" applyFont="1" applyFill="1"/>
    <xf numFmtId="0" fontId="6" fillId="3" borderId="1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" fillId="3" borderId="1" xfId="0" applyFont="1" applyFill="1" applyBorder="1"/>
    <xf numFmtId="0" fontId="1" fillId="3" borderId="3" xfId="0" applyFont="1" applyFill="1" applyBorder="1"/>
    <xf numFmtId="0" fontId="5" fillId="3" borderId="3" xfId="0" applyFont="1" applyFill="1" applyBorder="1" applyAlignment="1">
      <alignment horizontal="center"/>
    </xf>
    <xf numFmtId="165" fontId="21" fillId="4" borderId="4" xfId="0" applyNumberFormat="1" applyFont="1" applyFill="1" applyBorder="1" applyAlignment="1">
      <alignment horizontal="right"/>
    </xf>
    <xf numFmtId="165" fontId="21" fillId="4" borderId="0" xfId="0" applyNumberFormat="1" applyFont="1" applyFill="1" applyAlignment="1">
      <alignment horizontal="right"/>
    </xf>
    <xf numFmtId="165" fontId="26" fillId="4" borderId="0" xfId="0" applyNumberFormat="1" applyFont="1" applyFill="1" applyAlignment="1">
      <alignment horizontal="right"/>
    </xf>
    <xf numFmtId="0" fontId="27" fillId="0" borderId="11" xfId="0" applyFont="1" applyBorder="1" applyAlignment="1">
      <alignment horizontal="center" vertical="center"/>
    </xf>
    <xf numFmtId="165" fontId="1" fillId="0" borderId="0" xfId="0" applyNumberFormat="1" applyFont="1"/>
    <xf numFmtId="0" fontId="6" fillId="3" borderId="2" xfId="0" applyFont="1" applyFill="1" applyBorder="1" applyAlignment="1">
      <alignment horizontal="center"/>
    </xf>
    <xf numFmtId="9" fontId="10" fillId="4" borderId="11" xfId="0" applyNumberFormat="1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165" fontId="5" fillId="0" borderId="11" xfId="0" applyNumberFormat="1" applyFont="1" applyBorder="1" applyAlignment="1"/>
    <xf numFmtId="165" fontId="5" fillId="0" borderId="11" xfId="0" applyNumberFormat="1" applyFont="1" applyBorder="1"/>
    <xf numFmtId="164" fontId="9" fillId="4" borderId="1" xfId="0" applyNumberFormat="1" applyFont="1" applyFill="1" applyBorder="1" applyAlignment="1">
      <alignment vertical="center"/>
    </xf>
    <xf numFmtId="0" fontId="7" fillId="0" borderId="3" xfId="0" applyFont="1" applyBorder="1"/>
    <xf numFmtId="0" fontId="5" fillId="5" borderId="1" xfId="0" applyFont="1" applyFill="1" applyBorder="1" applyAlignment="1">
      <alignment horizontal="center" vertical="center"/>
    </xf>
    <xf numFmtId="0" fontId="7" fillId="0" borderId="2" xfId="0" applyFont="1" applyBorder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12" fillId="6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0" borderId="4" xfId="0" applyFont="1" applyBorder="1"/>
    <xf numFmtId="0" fontId="7" fillId="0" borderId="12" xfId="0" applyFont="1" applyBorder="1"/>
    <xf numFmtId="0" fontId="6" fillId="3" borderId="0" xfId="0" applyFont="1" applyFill="1" applyAlignment="1">
      <alignment horizontal="center" vertical="center"/>
    </xf>
    <xf numFmtId="0" fontId="0" fillId="0" borderId="0" xfId="0" applyFont="1" applyAlignment="1"/>
    <xf numFmtId="0" fontId="6" fillId="3" borderId="13" xfId="0" applyFont="1" applyFill="1" applyBorder="1" applyAlignment="1">
      <alignment horizontal="center" vertical="center"/>
    </xf>
    <xf numFmtId="0" fontId="7" fillId="0" borderId="14" xfId="0" applyFont="1" applyBorder="1"/>
    <xf numFmtId="0" fontId="12" fillId="2" borderId="0" xfId="0" applyFont="1" applyFill="1" applyAlignment="1">
      <alignment vertical="center"/>
    </xf>
    <xf numFmtId="0" fontId="6" fillId="3" borderId="15" xfId="0" applyFont="1" applyFill="1" applyBorder="1" applyAlignment="1">
      <alignment horizontal="center" vertical="center" wrapText="1"/>
    </xf>
    <xf numFmtId="0" fontId="7" fillId="0" borderId="18" xfId="0" applyFont="1" applyBorder="1"/>
    <xf numFmtId="0" fontId="6" fillId="3" borderId="17" xfId="0" applyFont="1" applyFill="1" applyBorder="1" applyAlignment="1">
      <alignment horizontal="center" vertical="center"/>
    </xf>
    <xf numFmtId="0" fontId="7" fillId="0" borderId="19" xfId="0" applyFont="1" applyBorder="1"/>
    <xf numFmtId="0" fontId="16" fillId="8" borderId="13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/>
    </xf>
    <xf numFmtId="0" fontId="24" fillId="2" borderId="0" xfId="0" applyFont="1" applyFill="1" applyAlignment="1">
      <alignment wrapText="1"/>
    </xf>
    <xf numFmtId="0" fontId="1" fillId="3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44" fontId="6" fillId="3" borderId="9" xfId="0" applyNumberFormat="1" applyFont="1" applyFill="1" applyBorder="1" applyAlignment="1">
      <alignment horizontal="center"/>
    </xf>
    <xf numFmtId="0" fontId="19" fillId="2" borderId="0" xfId="0" applyFont="1" applyFill="1" applyAlignment="1">
      <alignment vertical="center" wrapText="1"/>
    </xf>
    <xf numFmtId="165" fontId="10" fillId="4" borderId="1" xfId="0" applyNumberFormat="1" applyFont="1" applyFill="1" applyBorder="1"/>
    <xf numFmtId="165" fontId="10" fillId="4" borderId="0" xfId="0" applyNumberFormat="1" applyFont="1" applyFill="1" applyAlignment="1">
      <alignment horizontal="center" vertical="center"/>
    </xf>
    <xf numFmtId="0" fontId="21" fillId="4" borderId="0" xfId="0" applyFont="1" applyFill="1" applyAlignment="1"/>
    <xf numFmtId="44" fontId="6" fillId="3" borderId="3" xfId="0" applyNumberFormat="1" applyFont="1" applyFill="1" applyBorder="1" applyAlignment="1">
      <alignment horizontal="center"/>
    </xf>
    <xf numFmtId="0" fontId="4" fillId="0" borderId="0" xfId="0" applyFont="1" applyAlignment="1"/>
    <xf numFmtId="0" fontId="7" fillId="0" borderId="22" xfId="0" applyFont="1" applyBorder="1"/>
    <xf numFmtId="0" fontId="8" fillId="3" borderId="0" xfId="0" applyFont="1" applyFill="1" applyAlignment="1">
      <alignment horizontal="center" vertical="center" wrapText="1"/>
    </xf>
    <xf numFmtId="0" fontId="4" fillId="2" borderId="0" xfId="0" applyFont="1" applyFill="1" applyAlignment="1"/>
    <xf numFmtId="0" fontId="6" fillId="3" borderId="5" xfId="0" applyFont="1" applyFill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7" fillId="0" borderId="23" xfId="0" applyFont="1" applyBorder="1"/>
    <xf numFmtId="0" fontId="1" fillId="0" borderId="13" xfId="0" applyFont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31" fillId="2" borderId="0" xfId="1" applyFont="1" applyFill="1" applyAlignment="1">
      <alignment vertical="center"/>
    </xf>
  </cellXfs>
  <cellStyles count="2">
    <cellStyle name="Hyperlink" xfId="1" builtinId="8"/>
    <cellStyle name="Normal" xfId="0" builtinId="0"/>
  </cellStyles>
  <dxfs count="2"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00FF"/>
      </font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tmf.cio.gov/fi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tmf.cio.gov/documents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98"/>
  <sheetViews>
    <sheetView tabSelected="1" workbookViewId="0">
      <selection activeCell="A3" sqref="A3"/>
    </sheetView>
  </sheetViews>
  <sheetFormatPr baseColWidth="10" defaultColWidth="12.6640625" defaultRowHeight="15.75" customHeight="1"/>
  <cols>
    <col min="2" max="2" width="15.33203125" customWidth="1"/>
    <col min="4" max="4" width="16.1640625" customWidth="1"/>
    <col min="5" max="6" width="14.832031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81" t="s">
        <v>122</v>
      </c>
      <c r="B3" s="2"/>
      <c r="C3" s="2"/>
      <c r="D3" s="2"/>
      <c r="E3" s="2"/>
      <c r="F3" s="2"/>
      <c r="G3" s="2"/>
      <c r="H3" s="3" t="s">
        <v>0</v>
      </c>
      <c r="I3" s="4"/>
      <c r="J3" s="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5" t="s">
        <v>1</v>
      </c>
      <c r="B4" s="6"/>
      <c r="C4" s="6"/>
      <c r="D4" s="6"/>
      <c r="E4" s="6"/>
      <c r="F4" s="6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31" t="s">
        <v>2</v>
      </c>
      <c r="B6" s="129"/>
      <c r="C6" s="130" t="s">
        <v>3</v>
      </c>
      <c r="D6" s="127"/>
      <c r="E6" s="127"/>
      <c r="F6" s="7"/>
      <c r="G6" s="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32" t="s">
        <v>4</v>
      </c>
      <c r="B7" s="129"/>
      <c r="C7" s="133"/>
      <c r="D7" s="127"/>
      <c r="E7" s="127"/>
      <c r="F7" s="9"/>
      <c r="G7" s="1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32" t="s">
        <v>5</v>
      </c>
      <c r="B8" s="129"/>
      <c r="C8" s="133"/>
      <c r="D8" s="127"/>
      <c r="E8" s="127"/>
      <c r="F8" s="9"/>
      <c r="G8" s="1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32" t="s">
        <v>6</v>
      </c>
      <c r="B9" s="129"/>
      <c r="C9" s="134"/>
      <c r="D9" s="129"/>
      <c r="E9" s="11">
        <v>0</v>
      </c>
      <c r="F9" s="12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32" t="s">
        <v>7</v>
      </c>
      <c r="B10" s="129"/>
      <c r="C10" s="126">
        <f>E18*E9</f>
        <v>0</v>
      </c>
      <c r="D10" s="127"/>
      <c r="E10" s="127"/>
      <c r="F10" s="14"/>
      <c r="G10" s="1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31" t="s">
        <v>8</v>
      </c>
      <c r="B11" s="129"/>
      <c r="C11" s="128">
        <f>COUNTA('5. Milestone &amp; Transfer Schedul'!F47:O47)</f>
        <v>0</v>
      </c>
      <c r="D11" s="127"/>
      <c r="E11" s="129"/>
      <c r="F11" s="16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35" t="s">
        <v>9</v>
      </c>
      <c r="B14" s="136"/>
      <c r="C14" s="137"/>
      <c r="D14" s="130" t="s">
        <v>10</v>
      </c>
      <c r="E14" s="127"/>
      <c r="F14" s="12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38"/>
      <c r="B15" s="139"/>
      <c r="C15" s="140"/>
      <c r="D15" s="19" t="s">
        <v>11</v>
      </c>
      <c r="E15" s="19" t="s">
        <v>12</v>
      </c>
      <c r="F15" s="20" t="s">
        <v>13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31" t="s">
        <v>14</v>
      </c>
      <c r="B16" s="127"/>
      <c r="C16" s="129"/>
      <c r="D16" s="21">
        <f>D17</f>
        <v>0</v>
      </c>
      <c r="E16" s="21">
        <f>M30</f>
        <v>0</v>
      </c>
      <c r="F16" s="21">
        <f>M33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31" t="s">
        <v>15</v>
      </c>
      <c r="B17" s="127"/>
      <c r="C17" s="129"/>
      <c r="D17" s="21">
        <f>M28</f>
        <v>0</v>
      </c>
      <c r="E17" s="21">
        <f>'3. Projected State'!L69</f>
        <v>0</v>
      </c>
      <c r="F17" s="21">
        <f>'4. Actual (Future) State'!L71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31" t="s">
        <v>16</v>
      </c>
      <c r="B18" s="127"/>
      <c r="C18" s="129"/>
      <c r="D18" s="22" t="s">
        <v>17</v>
      </c>
      <c r="E18" s="21">
        <f>'3. Projected State'!L37</f>
        <v>0</v>
      </c>
      <c r="F18" s="21">
        <f>'4. Actual (Future) State'!L39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31" t="s">
        <v>18</v>
      </c>
      <c r="B19" s="127"/>
      <c r="C19" s="129"/>
      <c r="D19" s="22" t="s">
        <v>17</v>
      </c>
      <c r="E19" s="21">
        <f>M31</f>
        <v>0</v>
      </c>
      <c r="F19" s="21">
        <f>M34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31" t="s">
        <v>19</v>
      </c>
      <c r="B20" s="127"/>
      <c r="C20" s="129"/>
      <c r="D20" s="22" t="s">
        <v>17</v>
      </c>
      <c r="E20" s="23">
        <f t="shared" ref="E20:F20" si="0">IFERROR(E19/E18,0)</f>
        <v>0</v>
      </c>
      <c r="F20" s="23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43" t="s">
        <v>20</v>
      </c>
      <c r="B21" s="127"/>
      <c r="C21" s="129"/>
      <c r="D21" s="22" t="s">
        <v>17</v>
      </c>
      <c r="E21" s="24">
        <f t="array" ref="E21">NPV(0.07,C31:L31)</f>
        <v>0</v>
      </c>
      <c r="F21" s="24">
        <f t="array" ref="F21">NPV(0.07,C34:L34)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31" t="s">
        <v>21</v>
      </c>
      <c r="B22" s="127"/>
      <c r="C22" s="129"/>
      <c r="D22" s="22" t="s">
        <v>17</v>
      </c>
      <c r="E22" s="21" t="str">
        <f>IFERROR(IRR(C31:L31), "No IRR")</f>
        <v>No IRR</v>
      </c>
      <c r="F22" s="21" t="str">
        <f>IFERROR(IRR(C34:L34), "No IRR")</f>
        <v>No IRR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5"/>
      <c r="B23" s="1"/>
      <c r="C23" s="1"/>
      <c r="D23" s="26"/>
      <c r="E23" s="27"/>
      <c r="F23" s="2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44" t="s">
        <v>22</v>
      </c>
      <c r="B24" s="137"/>
      <c r="C24" s="147" t="s">
        <v>10</v>
      </c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45"/>
      <c r="B25" s="146"/>
      <c r="C25" s="19" t="s">
        <v>23</v>
      </c>
      <c r="D25" s="19" t="s">
        <v>24</v>
      </c>
      <c r="E25" s="19" t="s">
        <v>25</v>
      </c>
      <c r="F25" s="19" t="s">
        <v>26</v>
      </c>
      <c r="G25" s="19" t="s">
        <v>27</v>
      </c>
      <c r="H25" s="19" t="s">
        <v>28</v>
      </c>
      <c r="I25" s="19" t="s">
        <v>29</v>
      </c>
      <c r="J25" s="19" t="s">
        <v>30</v>
      </c>
      <c r="K25" s="19" t="s">
        <v>31</v>
      </c>
      <c r="L25" s="19" t="s">
        <v>32</v>
      </c>
      <c r="M25" s="149" t="s">
        <v>33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38"/>
      <c r="B26" s="140"/>
      <c r="C26" s="29" t="s">
        <v>34</v>
      </c>
      <c r="D26" s="29" t="s">
        <v>35</v>
      </c>
      <c r="E26" s="29" t="s">
        <v>36</v>
      </c>
      <c r="F26" s="29" t="s">
        <v>37</v>
      </c>
      <c r="G26" s="29" t="s">
        <v>37</v>
      </c>
      <c r="H26" s="29" t="s">
        <v>37</v>
      </c>
      <c r="I26" s="29" t="s">
        <v>37</v>
      </c>
      <c r="J26" s="29" t="s">
        <v>37</v>
      </c>
      <c r="K26" s="29" t="s">
        <v>37</v>
      </c>
      <c r="L26" s="29" t="s">
        <v>37</v>
      </c>
      <c r="M26" s="150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41" t="s">
        <v>38</v>
      </c>
      <c r="B27" s="12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42" t="s">
        <v>39</v>
      </c>
      <c r="B28" s="140"/>
      <c r="C28" s="32">
        <f>'2. Current (Baseline) State'!B5</f>
        <v>0</v>
      </c>
      <c r="D28" s="32">
        <f>'2. Current (Baseline) State'!C5</f>
        <v>0</v>
      </c>
      <c r="E28" s="32">
        <f>'2. Current (Baseline) State'!D5</f>
        <v>0</v>
      </c>
      <c r="F28" s="32">
        <f>'2. Current (Baseline) State'!E5</f>
        <v>0</v>
      </c>
      <c r="G28" s="32">
        <f>'2. Current (Baseline) State'!F5</f>
        <v>0</v>
      </c>
      <c r="H28" s="32">
        <f>'2. Current (Baseline) State'!G5</f>
        <v>0</v>
      </c>
      <c r="I28" s="32">
        <f>'2. Current (Baseline) State'!H5</f>
        <v>0</v>
      </c>
      <c r="J28" s="32">
        <f>'2. Current (Baseline) State'!I5</f>
        <v>0</v>
      </c>
      <c r="K28" s="32">
        <f>'2. Current (Baseline) State'!J5</f>
        <v>0</v>
      </c>
      <c r="L28" s="32">
        <f>'2. Current (Baseline) State'!K5</f>
        <v>0</v>
      </c>
      <c r="M28" s="32">
        <f>'2. Current (Baseline) State'!L5</f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41" t="s">
        <v>40</v>
      </c>
      <c r="B29" s="127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43" t="s">
        <v>41</v>
      </c>
      <c r="B30" s="129"/>
      <c r="C30" s="32">
        <f>'3. Projected State'!B5</f>
        <v>0</v>
      </c>
      <c r="D30" s="32">
        <f>'3. Projected State'!C5</f>
        <v>0</v>
      </c>
      <c r="E30" s="32">
        <f>'3. Projected State'!D5</f>
        <v>0</v>
      </c>
      <c r="F30" s="32">
        <f>'3. Projected State'!E5</f>
        <v>0</v>
      </c>
      <c r="G30" s="32">
        <f>'3. Projected State'!F5</f>
        <v>0</v>
      </c>
      <c r="H30" s="32">
        <f>'3. Projected State'!G5</f>
        <v>0</v>
      </c>
      <c r="I30" s="32">
        <f>'3. Projected State'!H5</f>
        <v>0</v>
      </c>
      <c r="J30" s="32">
        <f>'3. Projected State'!I5</f>
        <v>0</v>
      </c>
      <c r="K30" s="32">
        <f>'3. Projected State'!J5</f>
        <v>0</v>
      </c>
      <c r="L30" s="32">
        <f>'3. Projected State'!K5</f>
        <v>0</v>
      </c>
      <c r="M30" s="32">
        <f>'3. Projected State'!L5</f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43" t="s">
        <v>42</v>
      </c>
      <c r="B31" s="129"/>
      <c r="C31" s="32">
        <f t="shared" ref="C31:M31" si="1">C28-C30</f>
        <v>0</v>
      </c>
      <c r="D31" s="32">
        <f t="shared" si="1"/>
        <v>0</v>
      </c>
      <c r="E31" s="32">
        <f t="shared" si="1"/>
        <v>0</v>
      </c>
      <c r="F31" s="32">
        <f t="shared" si="1"/>
        <v>0</v>
      </c>
      <c r="G31" s="32">
        <f t="shared" si="1"/>
        <v>0</v>
      </c>
      <c r="H31" s="32">
        <f t="shared" si="1"/>
        <v>0</v>
      </c>
      <c r="I31" s="32">
        <f t="shared" si="1"/>
        <v>0</v>
      </c>
      <c r="J31" s="32">
        <f t="shared" si="1"/>
        <v>0</v>
      </c>
      <c r="K31" s="32">
        <f t="shared" si="1"/>
        <v>0</v>
      </c>
      <c r="L31" s="32">
        <f t="shared" si="1"/>
        <v>0</v>
      </c>
      <c r="M31" s="32">
        <f t="shared" si="1"/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41" t="s">
        <v>43</v>
      </c>
      <c r="B32" s="12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43" t="s">
        <v>41</v>
      </c>
      <c r="B33" s="129"/>
      <c r="C33" s="32">
        <f>'4. Actual (Future) State'!B7</f>
        <v>0</v>
      </c>
      <c r="D33" s="32">
        <f>'4. Actual (Future) State'!C7</f>
        <v>0</v>
      </c>
      <c r="E33" s="32">
        <f>'4. Actual (Future) State'!D7</f>
        <v>0</v>
      </c>
      <c r="F33" s="32">
        <f>'4. Actual (Future) State'!E7</f>
        <v>0</v>
      </c>
      <c r="G33" s="32">
        <f>'4. Actual (Future) State'!F7</f>
        <v>0</v>
      </c>
      <c r="H33" s="32">
        <f>'4. Actual (Future) State'!G7</f>
        <v>0</v>
      </c>
      <c r="I33" s="32">
        <f>'4. Actual (Future) State'!H7</f>
        <v>0</v>
      </c>
      <c r="J33" s="32">
        <f>'4. Actual (Future) State'!I7</f>
        <v>0</v>
      </c>
      <c r="K33" s="32">
        <f>'4. Actual (Future) State'!J7</f>
        <v>0</v>
      </c>
      <c r="L33" s="32">
        <f>'4. Actual (Future) State'!K7</f>
        <v>0</v>
      </c>
      <c r="M33" s="32">
        <f>'4. Actual (Future) State'!L7</f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43" t="s">
        <v>44</v>
      </c>
      <c r="B34" s="129"/>
      <c r="C34" s="32">
        <f t="shared" ref="C34:M34" si="2">C28-C33</f>
        <v>0</v>
      </c>
      <c r="D34" s="32">
        <f t="shared" si="2"/>
        <v>0</v>
      </c>
      <c r="E34" s="32">
        <f t="shared" si="2"/>
        <v>0</v>
      </c>
      <c r="F34" s="32">
        <f t="shared" si="2"/>
        <v>0</v>
      </c>
      <c r="G34" s="32">
        <f t="shared" si="2"/>
        <v>0</v>
      </c>
      <c r="H34" s="32">
        <f t="shared" si="2"/>
        <v>0</v>
      </c>
      <c r="I34" s="32">
        <f t="shared" si="2"/>
        <v>0</v>
      </c>
      <c r="J34" s="32">
        <f t="shared" si="2"/>
        <v>0</v>
      </c>
      <c r="K34" s="32">
        <f t="shared" si="2"/>
        <v>0</v>
      </c>
      <c r="L34" s="32">
        <f t="shared" si="2"/>
        <v>0</v>
      </c>
      <c r="M34" s="32">
        <f t="shared" si="2"/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customSheetViews>
    <customSheetView guid="{81AAFA91-B492-4857-A561-9DE1225F8FEF}" filter="1" showAutoFilter="1">
      <pageMargins left="0.7" right="0.7" top="0.75" bottom="0.75" header="0.3" footer="0.3"/>
      <autoFilter ref="I8" xr:uid="{4ECA1A58-8B6E-1B47-A795-C7634FBA7BE6}"/>
    </customSheetView>
  </customSheetViews>
  <mergeCells count="32">
    <mergeCell ref="A34:B34"/>
    <mergeCell ref="A19:C19"/>
    <mergeCell ref="A20:C20"/>
    <mergeCell ref="A21:C21"/>
    <mergeCell ref="A22:C22"/>
    <mergeCell ref="A24:B26"/>
    <mergeCell ref="C24:M24"/>
    <mergeCell ref="M25:M26"/>
    <mergeCell ref="A29:B29"/>
    <mergeCell ref="A30:B30"/>
    <mergeCell ref="A31:B31"/>
    <mergeCell ref="A32:B32"/>
    <mergeCell ref="A33:B33"/>
    <mergeCell ref="A16:C16"/>
    <mergeCell ref="A17:C17"/>
    <mergeCell ref="A18:C18"/>
    <mergeCell ref="A27:B27"/>
    <mergeCell ref="A28:B28"/>
    <mergeCell ref="C10:E10"/>
    <mergeCell ref="C11:E11"/>
    <mergeCell ref="D14:F14"/>
    <mergeCell ref="A6:B6"/>
    <mergeCell ref="C6:E6"/>
    <mergeCell ref="A7:B7"/>
    <mergeCell ref="C7:E7"/>
    <mergeCell ref="A8:B8"/>
    <mergeCell ref="C8:E8"/>
    <mergeCell ref="C9:D9"/>
    <mergeCell ref="A9:B9"/>
    <mergeCell ref="A10:B10"/>
    <mergeCell ref="A11:B11"/>
    <mergeCell ref="A14:C15"/>
  </mergeCells>
  <dataValidations count="1">
    <dataValidation type="list" allowBlank="1" sqref="C9" xr:uid="{00000000-0002-0000-0000-000000000000}">
      <formula1>"Partial (50-99%),Full (100%),Exemption Requested (&lt;50%)"</formula1>
    </dataValidation>
  </dataValidations>
  <hyperlinks>
    <hyperlink ref="A3" r:id="rId1" location="competitive-factors" xr:uid="{00000000-0004-0000-0000-000000000000}"/>
  </hyperlink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1"/>
  <sheetViews>
    <sheetView workbookViewId="0"/>
  </sheetViews>
  <sheetFormatPr baseColWidth="10" defaultColWidth="12.6640625" defaultRowHeight="15.75" customHeight="1"/>
  <cols>
    <col min="1" max="1" width="28.33203125" customWidth="1"/>
    <col min="2" max="11" width="10.1640625" customWidth="1"/>
    <col min="12" max="12" width="17.6640625" customWidth="1"/>
  </cols>
  <sheetData>
    <row r="1" spans="1:26" ht="15.75" customHeight="1">
      <c r="A1" s="151" t="s">
        <v>45</v>
      </c>
      <c r="B1" s="148"/>
      <c r="C1" s="148"/>
      <c r="D1" s="148"/>
      <c r="E1" s="148"/>
      <c r="F1" s="148"/>
      <c r="G1" s="148"/>
      <c r="H1" s="148"/>
      <c r="I1" s="1"/>
      <c r="J1" s="1"/>
      <c r="K1" s="1"/>
      <c r="L1" s="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.75" customHeight="1">
      <c r="A2" s="3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>
      <c r="A3" s="152" t="s">
        <v>46</v>
      </c>
      <c r="B3" s="36" t="s">
        <v>47</v>
      </c>
      <c r="C3" s="36" t="s">
        <v>48</v>
      </c>
      <c r="D3" s="36" t="s">
        <v>49</v>
      </c>
      <c r="E3" s="36" t="s">
        <v>50</v>
      </c>
      <c r="F3" s="36" t="s">
        <v>51</v>
      </c>
      <c r="G3" s="36" t="s">
        <v>52</v>
      </c>
      <c r="H3" s="36" t="s">
        <v>53</v>
      </c>
      <c r="I3" s="36" t="s">
        <v>54</v>
      </c>
      <c r="J3" s="36" t="s">
        <v>55</v>
      </c>
      <c r="K3" s="36" t="s">
        <v>56</v>
      </c>
      <c r="L3" s="154" t="s">
        <v>33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5.75" customHeight="1">
      <c r="A4" s="153"/>
      <c r="B4" s="19" t="str">
        <f>'1. Overview &amp; Analysis'!C25</f>
        <v>FY2024</v>
      </c>
      <c r="C4" s="19" t="str">
        <f>'1. Overview &amp; Analysis'!D25</f>
        <v>FY2025</v>
      </c>
      <c r="D4" s="19" t="str">
        <f>'1. Overview &amp; Analysis'!E25</f>
        <v>FY2026</v>
      </c>
      <c r="E4" s="19" t="str">
        <f>'1. Overview &amp; Analysis'!F25</f>
        <v>FY2027</v>
      </c>
      <c r="F4" s="19" t="str">
        <f>'1. Overview &amp; Analysis'!G25</f>
        <v>FY2028</v>
      </c>
      <c r="G4" s="19" t="str">
        <f>'1. Overview &amp; Analysis'!H25</f>
        <v>FY2029</v>
      </c>
      <c r="H4" s="19" t="str">
        <f>'1. Overview &amp; Analysis'!I25</f>
        <v>FY2030</v>
      </c>
      <c r="I4" s="19" t="str">
        <f>'1. Overview &amp; Analysis'!J25</f>
        <v>FY2031</v>
      </c>
      <c r="J4" s="19" t="str">
        <f>'1. Overview &amp; Analysis'!K25</f>
        <v>FY2032</v>
      </c>
      <c r="K4" s="19" t="str">
        <f>'1. Overview &amp; Analysis'!L25</f>
        <v>FY2033</v>
      </c>
      <c r="L4" s="155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5.75" customHeight="1">
      <c r="A5" s="38" t="s">
        <v>57</v>
      </c>
      <c r="B5" s="32">
        <f t="shared" ref="B5:L5" si="0">B34</f>
        <v>0</v>
      </c>
      <c r="C5" s="32">
        <f t="shared" si="0"/>
        <v>0</v>
      </c>
      <c r="D5" s="32">
        <f t="shared" si="0"/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  <c r="H5" s="32">
        <f t="shared" si="0"/>
        <v>0</v>
      </c>
      <c r="I5" s="32">
        <f t="shared" si="0"/>
        <v>0</v>
      </c>
      <c r="J5" s="32">
        <f t="shared" si="0"/>
        <v>0</v>
      </c>
      <c r="K5" s="32">
        <f t="shared" si="0"/>
        <v>0</v>
      </c>
      <c r="L5" s="32">
        <f t="shared" si="0"/>
        <v>0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39" t="s">
        <v>58</v>
      </c>
      <c r="B6" s="32">
        <f t="shared" ref="B6:K6" si="1">SUM(B8,B11,B15,B18)</f>
        <v>0</v>
      </c>
      <c r="C6" s="32">
        <f t="shared" si="1"/>
        <v>0</v>
      </c>
      <c r="D6" s="32">
        <f t="shared" si="1"/>
        <v>0</v>
      </c>
      <c r="E6" s="32">
        <f t="shared" si="1"/>
        <v>0</v>
      </c>
      <c r="F6" s="32">
        <f t="shared" si="1"/>
        <v>0</v>
      </c>
      <c r="G6" s="32">
        <f t="shared" si="1"/>
        <v>0</v>
      </c>
      <c r="H6" s="32">
        <f t="shared" si="1"/>
        <v>0</v>
      </c>
      <c r="I6" s="32">
        <f t="shared" si="1"/>
        <v>0</v>
      </c>
      <c r="J6" s="32">
        <f t="shared" si="1"/>
        <v>0</v>
      </c>
      <c r="K6" s="32">
        <f t="shared" si="1"/>
        <v>0</v>
      </c>
      <c r="L6" s="32">
        <f>SUM(B6:K6)</f>
        <v>0</v>
      </c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5.75" customHeight="1">
      <c r="A7" s="41" t="s">
        <v>59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44" t="s">
        <v>60</v>
      </c>
      <c r="B8" s="32">
        <f t="shared" ref="B8:K8" si="2">SUM(B9:B10)</f>
        <v>0</v>
      </c>
      <c r="C8" s="32">
        <f t="shared" si="2"/>
        <v>0</v>
      </c>
      <c r="D8" s="32">
        <f t="shared" si="2"/>
        <v>0</v>
      </c>
      <c r="E8" s="32">
        <f t="shared" si="2"/>
        <v>0</v>
      </c>
      <c r="F8" s="32">
        <f t="shared" si="2"/>
        <v>0</v>
      </c>
      <c r="G8" s="32">
        <f t="shared" si="2"/>
        <v>0</v>
      </c>
      <c r="H8" s="32">
        <f t="shared" si="2"/>
        <v>0</v>
      </c>
      <c r="I8" s="32">
        <f t="shared" si="2"/>
        <v>0</v>
      </c>
      <c r="J8" s="32">
        <f t="shared" si="2"/>
        <v>0</v>
      </c>
      <c r="K8" s="32">
        <f t="shared" si="2"/>
        <v>0</v>
      </c>
      <c r="L8" s="32">
        <f t="shared" ref="L8:L13" si="3">SUM(B8:K8)</f>
        <v>0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45" t="s">
        <v>61</v>
      </c>
      <c r="B9" s="46"/>
      <c r="C9" s="46"/>
      <c r="D9" s="47"/>
      <c r="E9" s="47"/>
      <c r="F9" s="47"/>
      <c r="G9" s="47"/>
      <c r="H9" s="47"/>
      <c r="I9" s="47"/>
      <c r="J9" s="47"/>
      <c r="K9" s="47"/>
      <c r="L9" s="32">
        <f t="shared" si="3"/>
        <v>0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45" t="s">
        <v>62</v>
      </c>
      <c r="B10" s="47"/>
      <c r="C10" s="46"/>
      <c r="D10" s="47"/>
      <c r="E10" s="47"/>
      <c r="F10" s="47"/>
      <c r="G10" s="47"/>
      <c r="H10" s="47"/>
      <c r="I10" s="47"/>
      <c r="J10" s="47"/>
      <c r="K10" s="47"/>
      <c r="L10" s="32">
        <f t="shared" si="3"/>
        <v>0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44" t="s">
        <v>63</v>
      </c>
      <c r="B11" s="32">
        <f t="shared" ref="B11:K11" si="4">SUM(B12:B13)</f>
        <v>0</v>
      </c>
      <c r="C11" s="32">
        <f t="shared" si="4"/>
        <v>0</v>
      </c>
      <c r="D11" s="32">
        <f t="shared" si="4"/>
        <v>0</v>
      </c>
      <c r="E11" s="32">
        <f t="shared" si="4"/>
        <v>0</v>
      </c>
      <c r="F11" s="32">
        <f t="shared" si="4"/>
        <v>0</v>
      </c>
      <c r="G11" s="32">
        <f t="shared" si="4"/>
        <v>0</v>
      </c>
      <c r="H11" s="32">
        <f t="shared" si="4"/>
        <v>0</v>
      </c>
      <c r="I11" s="32">
        <f t="shared" si="4"/>
        <v>0</v>
      </c>
      <c r="J11" s="32">
        <f t="shared" si="4"/>
        <v>0</v>
      </c>
      <c r="K11" s="32">
        <f t="shared" si="4"/>
        <v>0</v>
      </c>
      <c r="L11" s="32">
        <f t="shared" si="3"/>
        <v>0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48" t="s">
        <v>64</v>
      </c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32">
        <f t="shared" si="3"/>
        <v>0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48" t="s">
        <v>65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32">
        <f t="shared" si="3"/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41" t="s">
        <v>66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50" t="s">
        <v>67</v>
      </c>
      <c r="B15" s="32">
        <f t="shared" ref="B15:K15" si="5">SUM(B16:B17)</f>
        <v>0</v>
      </c>
      <c r="C15" s="32">
        <f t="shared" si="5"/>
        <v>0</v>
      </c>
      <c r="D15" s="32">
        <f t="shared" si="5"/>
        <v>0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0</v>
      </c>
      <c r="J15" s="32">
        <f t="shared" si="5"/>
        <v>0</v>
      </c>
      <c r="K15" s="32">
        <f t="shared" si="5"/>
        <v>0</v>
      </c>
      <c r="L15" s="32">
        <f t="shared" ref="L15:L20" si="6">SUM(B15:K15)</f>
        <v>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51" t="s">
        <v>68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32">
        <f t="shared" si="6"/>
        <v>0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51" t="s">
        <v>69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32">
        <f t="shared" si="6"/>
        <v>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50" t="s">
        <v>70</v>
      </c>
      <c r="B18" s="32">
        <f t="shared" ref="B18:K18" si="7">SUM(B19:B21)</f>
        <v>0</v>
      </c>
      <c r="C18" s="32">
        <f t="shared" si="7"/>
        <v>0</v>
      </c>
      <c r="D18" s="32">
        <f t="shared" si="7"/>
        <v>0</v>
      </c>
      <c r="E18" s="32">
        <f t="shared" si="7"/>
        <v>0</v>
      </c>
      <c r="F18" s="32">
        <f t="shared" si="7"/>
        <v>0</v>
      </c>
      <c r="G18" s="32">
        <f t="shared" si="7"/>
        <v>0</v>
      </c>
      <c r="H18" s="32">
        <f t="shared" si="7"/>
        <v>0</v>
      </c>
      <c r="I18" s="32">
        <f t="shared" si="7"/>
        <v>0</v>
      </c>
      <c r="J18" s="32">
        <f t="shared" si="7"/>
        <v>0</v>
      </c>
      <c r="K18" s="32">
        <f t="shared" si="7"/>
        <v>0</v>
      </c>
      <c r="L18" s="32">
        <f t="shared" si="6"/>
        <v>0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51" t="s">
        <v>71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32">
        <f t="shared" si="6"/>
        <v>0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51" t="s">
        <v>72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32">
        <f t="shared" si="6"/>
        <v>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52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3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53" t="s">
        <v>73</v>
      </c>
      <c r="B22" s="32">
        <f t="shared" ref="B22:K22" si="8">SUM(B23:B25)</f>
        <v>0</v>
      </c>
      <c r="C22" s="32">
        <f t="shared" si="8"/>
        <v>0</v>
      </c>
      <c r="D22" s="32">
        <f t="shared" si="8"/>
        <v>0</v>
      </c>
      <c r="E22" s="32">
        <f t="shared" si="8"/>
        <v>0</v>
      </c>
      <c r="F22" s="32">
        <f t="shared" si="8"/>
        <v>0</v>
      </c>
      <c r="G22" s="32">
        <f t="shared" si="8"/>
        <v>0</v>
      </c>
      <c r="H22" s="32">
        <f t="shared" si="8"/>
        <v>0</v>
      </c>
      <c r="I22" s="32">
        <f t="shared" si="8"/>
        <v>0</v>
      </c>
      <c r="J22" s="32">
        <f t="shared" si="8"/>
        <v>0</v>
      </c>
      <c r="K22" s="32">
        <f t="shared" si="8"/>
        <v>0</v>
      </c>
      <c r="L22" s="32">
        <f t="shared" ref="L22:L24" si="9">SUM(B22:K22)</f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>
      <c r="A23" s="51" t="s">
        <v>74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32">
        <f t="shared" si="9"/>
        <v>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51" t="s">
        <v>75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32">
        <f t="shared" si="9"/>
        <v>0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52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3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53" t="s">
        <v>76</v>
      </c>
      <c r="B26" s="32">
        <f t="shared" ref="B26:K26" si="10">SUM(B27:B29)</f>
        <v>0</v>
      </c>
      <c r="C26" s="32">
        <f t="shared" si="10"/>
        <v>0</v>
      </c>
      <c r="D26" s="32">
        <f t="shared" si="10"/>
        <v>0</v>
      </c>
      <c r="E26" s="32">
        <f t="shared" si="10"/>
        <v>0</v>
      </c>
      <c r="F26" s="32">
        <f t="shared" si="10"/>
        <v>0</v>
      </c>
      <c r="G26" s="32">
        <f t="shared" si="10"/>
        <v>0</v>
      </c>
      <c r="H26" s="32">
        <f t="shared" si="10"/>
        <v>0</v>
      </c>
      <c r="I26" s="32">
        <f t="shared" si="10"/>
        <v>0</v>
      </c>
      <c r="J26" s="32">
        <f t="shared" si="10"/>
        <v>0</v>
      </c>
      <c r="K26" s="32">
        <f t="shared" si="10"/>
        <v>0</v>
      </c>
      <c r="L26" s="32">
        <f t="shared" ref="L26:L28" si="11">SUM(B26:K26)</f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5.75" customHeight="1">
      <c r="A27" s="51" t="s">
        <v>77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32">
        <f t="shared" si="11"/>
        <v>0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51" t="s">
        <v>78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32">
        <f t="shared" si="11"/>
        <v>0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54" t="s">
        <v>79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3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53" t="s">
        <v>79</v>
      </c>
      <c r="B30" s="32">
        <f t="shared" ref="B30:K30" si="12">SUM(B31:B33)</f>
        <v>0</v>
      </c>
      <c r="C30" s="32">
        <f t="shared" si="12"/>
        <v>0</v>
      </c>
      <c r="D30" s="32">
        <f t="shared" si="12"/>
        <v>0</v>
      </c>
      <c r="E30" s="32">
        <f t="shared" si="12"/>
        <v>0</v>
      </c>
      <c r="F30" s="32">
        <f t="shared" si="12"/>
        <v>0</v>
      </c>
      <c r="G30" s="32">
        <f t="shared" si="12"/>
        <v>0</v>
      </c>
      <c r="H30" s="32">
        <f t="shared" si="12"/>
        <v>0</v>
      </c>
      <c r="I30" s="32">
        <f t="shared" si="12"/>
        <v>0</v>
      </c>
      <c r="J30" s="32">
        <f t="shared" si="12"/>
        <v>0</v>
      </c>
      <c r="K30" s="32">
        <f t="shared" si="12"/>
        <v>0</v>
      </c>
      <c r="L30" s="32">
        <f t="shared" ref="L30:L32" si="13">SUM(B30:K30)</f>
        <v>0</v>
      </c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75" customHeight="1">
      <c r="A31" s="51" t="s">
        <v>80</v>
      </c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32">
        <f t="shared" si="13"/>
        <v>0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51" t="s">
        <v>81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32">
        <f t="shared" si="13"/>
        <v>0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52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3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53" t="s">
        <v>33</v>
      </c>
      <c r="B34" s="32">
        <f t="shared" ref="B34:H34" si="14">SUM(B6, B22, B26, B30)</f>
        <v>0</v>
      </c>
      <c r="C34" s="32">
        <f t="shared" si="14"/>
        <v>0</v>
      </c>
      <c r="D34" s="32">
        <f t="shared" si="14"/>
        <v>0</v>
      </c>
      <c r="E34" s="32">
        <f t="shared" si="14"/>
        <v>0</v>
      </c>
      <c r="F34" s="32">
        <f t="shared" si="14"/>
        <v>0</v>
      </c>
      <c r="G34" s="32">
        <f t="shared" si="14"/>
        <v>0</v>
      </c>
      <c r="H34" s="32">
        <f t="shared" si="14"/>
        <v>0</v>
      </c>
      <c r="I34" s="32">
        <f>(SUM(I6, I22, I26, I30))</f>
        <v>0</v>
      </c>
      <c r="J34" s="32">
        <f t="shared" ref="J34:K34" si="15">SUM(J6, J22, J26, J30)</f>
        <v>0</v>
      </c>
      <c r="K34" s="32">
        <f t="shared" si="15"/>
        <v>0</v>
      </c>
      <c r="L34" s="32">
        <f>SUM(B34:K34)</f>
        <v>0</v>
      </c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>
      <c r="A35" s="55"/>
      <c r="B35" s="1"/>
      <c r="C35" s="1"/>
      <c r="D35" s="1"/>
      <c r="E35" s="1"/>
      <c r="F35" s="1"/>
      <c r="G35" s="1"/>
      <c r="H35" s="1"/>
      <c r="I35" s="1"/>
      <c r="J35" s="1"/>
      <c r="K35" s="1"/>
      <c r="L35" s="5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5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5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5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5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5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5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5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5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5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5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5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5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5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">
      <c r="A49" s="5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">
      <c r="A50" s="5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">
      <c r="A51" s="5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">
      <c r="A52" s="5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">
      <c r="A53" s="5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">
      <c r="A54" s="5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">
      <c r="A55" s="57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">
      <c r="A56" s="57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">
      <c r="A57" s="57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">
      <c r="A58" s="57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">
      <c r="A59" s="57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">
      <c r="A60" s="57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">
      <c r="A61" s="57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">
      <c r="A62" s="57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">
      <c r="A63" s="5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">
      <c r="A64" s="57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">
      <c r="A65" s="57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">
      <c r="A66" s="57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">
      <c r="A67" s="57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">
      <c r="A68" s="57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">
      <c r="A69" s="57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">
      <c r="A70" s="57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">
      <c r="A71" s="57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">
      <c r="A72" s="5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">
      <c r="A73" s="57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">
      <c r="A74" s="5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">
      <c r="A75" s="5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">
      <c r="A76" s="57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">
      <c r="A77" s="57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">
      <c r="A78" s="57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">
      <c r="A79" s="57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">
      <c r="A80" s="57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">
      <c r="A81" s="57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">
      <c r="A82" s="57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">
      <c r="A83" s="57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">
      <c r="A84" s="57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">
      <c r="A85" s="57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">
      <c r="A86" s="57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">
      <c r="A87" s="57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">
      <c r="A88" s="57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">
      <c r="A89" s="57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">
      <c r="A90" s="57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">
      <c r="A91" s="57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">
      <c r="A92" s="57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">
      <c r="A93" s="57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">
      <c r="A94" s="57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">
      <c r="A95" s="57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">
      <c r="A96" s="57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">
      <c r="A97" s="57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">
      <c r="A98" s="5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">
      <c r="A99" s="57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">
      <c r="A100" s="57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">
      <c r="A101" s="57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">
      <c r="A102" s="57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">
      <c r="A103" s="57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">
      <c r="A104" s="5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">
      <c r="A105" s="57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">
      <c r="A106" s="57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">
      <c r="A107" s="5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">
      <c r="A108" s="57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">
      <c r="A109" s="5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">
      <c r="A110" s="57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">
      <c r="A111" s="5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">
      <c r="A112" s="57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">
      <c r="A113" s="57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">
      <c r="A114" s="5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">
      <c r="A115" s="57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">
      <c r="A116" s="57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">
      <c r="A117" s="57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">
      <c r="A118" s="57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">
      <c r="A119" s="57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">
      <c r="A120" s="5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">
      <c r="A121" s="57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">
      <c r="A122" s="57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">
      <c r="A123" s="57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">
      <c r="A124" s="57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">
      <c r="A125" s="57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">
      <c r="A126" s="5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">
      <c r="A127" s="57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">
      <c r="A128" s="5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">
      <c r="A129" s="5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">
      <c r="A130" s="5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">
      <c r="A131" s="57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">
      <c r="A132" s="5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">
      <c r="A133" s="57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">
      <c r="A134" s="5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">
      <c r="A135" s="57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">
      <c r="A136" s="5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">
      <c r="A137" s="57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">
      <c r="A138" s="5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">
      <c r="A139" s="57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">
      <c r="A140" s="5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">
      <c r="A141" s="57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">
      <c r="A142" s="5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">
      <c r="A143" s="57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">
      <c r="A144" s="5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">
      <c r="A145" s="57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">
      <c r="A146" s="5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">
      <c r="A147" s="57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">
      <c r="A148" s="5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">
      <c r="A149" s="57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">
      <c r="A150" s="5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">
      <c r="A151" s="57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">
      <c r="A152" s="57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">
      <c r="A153" s="57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">
      <c r="A154" s="5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">
      <c r="A155" s="57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">
      <c r="A156" s="57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">
      <c r="A157" s="57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">
      <c r="A158" s="5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">
      <c r="A159" s="57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">
      <c r="A160" s="57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">
      <c r="A161" s="57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">
      <c r="A162" s="57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">
      <c r="A163" s="57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">
      <c r="A164" s="57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">
      <c r="A165" s="57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">
      <c r="A166" s="57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">
      <c r="A167" s="57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">
      <c r="A168" s="57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">
      <c r="A169" s="57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">
      <c r="A170" s="57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">
      <c r="A171" s="57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">
      <c r="A172" s="57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">
      <c r="A173" s="57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">
      <c r="A174" s="57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">
      <c r="A175" s="57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">
      <c r="A176" s="57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">
      <c r="A177" s="57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">
      <c r="A178" s="57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">
      <c r="A179" s="57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">
      <c r="A180" s="57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">
      <c r="A181" s="57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">
      <c r="A182" s="57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">
      <c r="A183" s="57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">
      <c r="A184" s="57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">
      <c r="A185" s="57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">
      <c r="A186" s="57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">
      <c r="A187" s="57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">
      <c r="A188" s="57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">
      <c r="A189" s="57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">
      <c r="A190" s="57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">
      <c r="A191" s="5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">
      <c r="A192" s="57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">
      <c r="A193" s="57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">
      <c r="A194" s="57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">
      <c r="A195" s="57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">
      <c r="A196" s="57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">
      <c r="A197" s="57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">
      <c r="A198" s="57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">
      <c r="A199" s="57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">
      <c r="A200" s="57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">
      <c r="A201" s="57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">
      <c r="A202" s="57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">
      <c r="A203" s="57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">
      <c r="A204" s="57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">
      <c r="A205" s="57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">
      <c r="A206" s="57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">
      <c r="A207" s="57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">
      <c r="A208" s="57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">
      <c r="A209" s="5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">
      <c r="A210" s="57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">
      <c r="A211" s="57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">
      <c r="A212" s="57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">
      <c r="A213" s="57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">
      <c r="A214" s="57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">
      <c r="A215" s="57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">
      <c r="A216" s="5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">
      <c r="A217" s="57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">
      <c r="A218" s="57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">
      <c r="A219" s="57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">
      <c r="A220" s="57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">
      <c r="A221" s="57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">
      <c r="A222" s="57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">
      <c r="A223" s="57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">
      <c r="A224" s="57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">
      <c r="A225" s="57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">
      <c r="A226" s="57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">
      <c r="A227" s="57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">
      <c r="A228" s="57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">
      <c r="A229" s="57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">
      <c r="A230" s="57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">
      <c r="A231" s="5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">
      <c r="A232" s="5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">
      <c r="A233" s="5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">
      <c r="A234" s="5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">
      <c r="A235" s="5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">
      <c r="A236" s="5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">
      <c r="A237" s="5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">
      <c r="A238" s="5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">
      <c r="A239" s="5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">
      <c r="A240" s="5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">
      <c r="A241" s="57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">
      <c r="A242" s="57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">
      <c r="A243" s="57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">
      <c r="A244" s="57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">
      <c r="A245" s="57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">
      <c r="A246" s="57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">
      <c r="A247" s="57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">
      <c r="A248" s="57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">
      <c r="A249" s="57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">
      <c r="A250" s="57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">
      <c r="A251" s="57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">
      <c r="A252" s="57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">
      <c r="A253" s="57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">
      <c r="A254" s="57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">
      <c r="A255" s="57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">
      <c r="A256" s="57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">
      <c r="A257" s="57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">
      <c r="A258" s="57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">
      <c r="A259" s="57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">
      <c r="A260" s="57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">
      <c r="A261" s="57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">
      <c r="A262" s="57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">
      <c r="A263" s="57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">
      <c r="A264" s="57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">
      <c r="A265" s="57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">
      <c r="A266" s="57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">
      <c r="A267" s="57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">
      <c r="A268" s="57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">
      <c r="A269" s="57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">
      <c r="A270" s="57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">
      <c r="A271" s="57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">
      <c r="A272" s="57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">
      <c r="A273" s="57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">
      <c r="A274" s="57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">
      <c r="A275" s="57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">
      <c r="A276" s="57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">
      <c r="A277" s="57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">
      <c r="A278" s="57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">
      <c r="A279" s="57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">
      <c r="A280" s="57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">
      <c r="A281" s="57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">
      <c r="A282" s="57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">
      <c r="A283" s="57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">
      <c r="A284" s="57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">
      <c r="A285" s="57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">
      <c r="A286" s="57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">
      <c r="A287" s="57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">
      <c r="A288" s="57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">
      <c r="A289" s="57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">
      <c r="A290" s="57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">
      <c r="A291" s="57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">
      <c r="A292" s="57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">
      <c r="A293" s="57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">
      <c r="A294" s="57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">
      <c r="A295" s="57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">
      <c r="A296" s="57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">
      <c r="A297" s="57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">
      <c r="A298" s="57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">
      <c r="A299" s="57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">
      <c r="A300" s="57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">
      <c r="A301" s="57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">
      <c r="A302" s="57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">
      <c r="A303" s="57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">
      <c r="A304" s="57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">
      <c r="A305" s="57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">
      <c r="A306" s="57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">
      <c r="A307" s="57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">
      <c r="A308" s="57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">
      <c r="A309" s="57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">
      <c r="A310" s="57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">
      <c r="A311" s="57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">
      <c r="A312" s="57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">
      <c r="A313" s="57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">
      <c r="A314" s="57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">
      <c r="A315" s="57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">
      <c r="A316" s="57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">
      <c r="A317" s="57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">
      <c r="A318" s="57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">
      <c r="A319" s="57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">
      <c r="A320" s="57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">
      <c r="A321" s="57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">
      <c r="A322" s="57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">
      <c r="A323" s="57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">
      <c r="A324" s="57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">
      <c r="A325" s="57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">
      <c r="A326" s="57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">
      <c r="A327" s="57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">
      <c r="A328" s="57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">
      <c r="A329" s="57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">
      <c r="A330" s="57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">
      <c r="A331" s="57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">
      <c r="A332" s="57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">
      <c r="A333" s="57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">
      <c r="A334" s="57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">
      <c r="A335" s="57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">
      <c r="A336" s="57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">
      <c r="A337" s="57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">
      <c r="A338" s="57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">
      <c r="A339" s="57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">
      <c r="A340" s="57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">
      <c r="A341" s="57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">
      <c r="A342" s="57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">
      <c r="A343" s="57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">
      <c r="A344" s="57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">
      <c r="A345" s="57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">
      <c r="A346" s="57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">
      <c r="A347" s="57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">
      <c r="A348" s="57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">
      <c r="A349" s="57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">
      <c r="A350" s="57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">
      <c r="A351" s="57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">
      <c r="A352" s="57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">
      <c r="A353" s="57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">
      <c r="A354" s="57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">
      <c r="A355" s="57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">
      <c r="A356" s="57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">
      <c r="A357" s="57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">
      <c r="A358" s="57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">
      <c r="A359" s="57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">
      <c r="A360" s="57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">
      <c r="A361" s="57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">
      <c r="A362" s="57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">
      <c r="A363" s="57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">
      <c r="A364" s="57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">
      <c r="A365" s="57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">
      <c r="A366" s="57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">
      <c r="A367" s="57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">
      <c r="A368" s="57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">
      <c r="A369" s="57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">
      <c r="A370" s="57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">
      <c r="A371" s="57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">
      <c r="A372" s="57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">
      <c r="A373" s="57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">
      <c r="A374" s="57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">
      <c r="A375" s="57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">
      <c r="A376" s="57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">
      <c r="A377" s="57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">
      <c r="A378" s="57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">
      <c r="A379" s="57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">
      <c r="A380" s="57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">
      <c r="A381" s="57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">
      <c r="A382" s="57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">
      <c r="A383" s="57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">
      <c r="A384" s="57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">
      <c r="A385" s="57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">
      <c r="A386" s="57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">
      <c r="A387" s="57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">
      <c r="A388" s="57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">
      <c r="A389" s="57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">
      <c r="A390" s="5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">
      <c r="A391" s="57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">
      <c r="A392" s="57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">
      <c r="A393" s="57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">
      <c r="A394" s="57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">
      <c r="A395" s="57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">
      <c r="A396" s="57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">
      <c r="A397" s="57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">
      <c r="A398" s="57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">
      <c r="A399" s="5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">
      <c r="A400" s="57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">
      <c r="A401" s="57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">
      <c r="A402" s="57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">
      <c r="A403" s="57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">
      <c r="A404" s="57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">
      <c r="A405" s="57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">
      <c r="A406" s="57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">
      <c r="A407" s="57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">
      <c r="A408" s="57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">
      <c r="A409" s="57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">
      <c r="A410" s="57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">
      <c r="A411" s="57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">
      <c r="A412" s="57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">
      <c r="A413" s="57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">
      <c r="A414" s="57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">
      <c r="A415" s="57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">
      <c r="A416" s="57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">
      <c r="A417" s="57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">
      <c r="A418" s="57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">
      <c r="A419" s="57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">
      <c r="A420" s="57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">
      <c r="A421" s="57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">
      <c r="A422" s="57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">
      <c r="A423" s="57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">
      <c r="A424" s="57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">
      <c r="A425" s="57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">
      <c r="A426" s="57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">
      <c r="A427" s="57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">
      <c r="A428" s="57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">
      <c r="A429" s="57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">
      <c r="A430" s="57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">
      <c r="A431" s="57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">
      <c r="A432" s="57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">
      <c r="A433" s="57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">
      <c r="A434" s="57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">
      <c r="A435" s="57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">
      <c r="A436" s="57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">
      <c r="A437" s="57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">
      <c r="A438" s="57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">
      <c r="A439" s="57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">
      <c r="A440" s="57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">
      <c r="A441" s="57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">
      <c r="A442" s="57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">
      <c r="A443" s="57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">
      <c r="A444" s="57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">
      <c r="A445" s="57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">
      <c r="A446" s="57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">
      <c r="A447" s="57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">
      <c r="A448" s="57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">
      <c r="A449" s="57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">
      <c r="A450" s="57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">
      <c r="A451" s="57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">
      <c r="A452" s="57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">
      <c r="A453" s="57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">
      <c r="A454" s="57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">
      <c r="A455" s="57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">
      <c r="A456" s="57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">
      <c r="A457" s="57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">
      <c r="A458" s="57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">
      <c r="A459" s="57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">
      <c r="A460" s="57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">
      <c r="A461" s="57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">
      <c r="A462" s="57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">
      <c r="A463" s="57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">
      <c r="A464" s="57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">
      <c r="A465" s="57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">
      <c r="A466" s="57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">
      <c r="A467" s="57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">
      <c r="A468" s="57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">
      <c r="A469" s="57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">
      <c r="A470" s="57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">
      <c r="A471" s="57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">
      <c r="A472" s="57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">
      <c r="A473" s="57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">
      <c r="A474" s="57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">
      <c r="A475" s="57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">
      <c r="A476" s="57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">
      <c r="A477" s="57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">
      <c r="A478" s="57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">
      <c r="A479" s="57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">
      <c r="A480" s="57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">
      <c r="A481" s="57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">
      <c r="A482" s="57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">
      <c r="A483" s="57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">
      <c r="A484" s="57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">
      <c r="A485" s="57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">
      <c r="A486" s="57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">
      <c r="A487" s="57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">
      <c r="A488" s="57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">
      <c r="A489" s="57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">
      <c r="A490" s="57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">
      <c r="A491" s="57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">
      <c r="A492" s="57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">
      <c r="A493" s="57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">
      <c r="A494" s="57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">
      <c r="A495" s="57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">
      <c r="A496" s="57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">
      <c r="A497" s="57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">
      <c r="A498" s="57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">
      <c r="A499" s="57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">
      <c r="A500" s="57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">
      <c r="A501" s="57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">
      <c r="A502" s="57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">
      <c r="A503" s="57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">
      <c r="A504" s="57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">
      <c r="A505" s="57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">
      <c r="A506" s="57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">
      <c r="A507" s="57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">
      <c r="A508" s="57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">
      <c r="A509" s="57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">
      <c r="A510" s="57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">
      <c r="A511" s="57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">
      <c r="A512" s="57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">
      <c r="A513" s="57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">
      <c r="A514" s="57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">
      <c r="A515" s="57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">
      <c r="A516" s="57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">
      <c r="A517" s="57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">
      <c r="A518" s="57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">
      <c r="A519" s="57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">
      <c r="A520" s="57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">
      <c r="A521" s="57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">
      <c r="A522" s="57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">
      <c r="A523" s="57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">
      <c r="A524" s="57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">
      <c r="A525" s="57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">
      <c r="A526" s="57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">
      <c r="A527" s="57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">
      <c r="A528" s="57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">
      <c r="A529" s="57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">
      <c r="A530" s="57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">
      <c r="A531" s="57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">
      <c r="A532" s="57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">
      <c r="A533" s="57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">
      <c r="A534" s="57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">
      <c r="A535" s="57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">
      <c r="A536" s="57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">
      <c r="A537" s="57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">
      <c r="A538" s="57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">
      <c r="A539" s="57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">
      <c r="A540" s="57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">
      <c r="A541" s="57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">
      <c r="A542" s="57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">
      <c r="A543" s="57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">
      <c r="A544" s="57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">
      <c r="A545" s="57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">
      <c r="A546" s="57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">
      <c r="A547" s="57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">
      <c r="A548" s="57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">
      <c r="A549" s="57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">
      <c r="A550" s="57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">
      <c r="A551" s="57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">
      <c r="A552" s="57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">
      <c r="A553" s="57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">
      <c r="A554" s="57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">
      <c r="A555" s="57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">
      <c r="A556" s="57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">
      <c r="A557" s="57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">
      <c r="A558" s="57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">
      <c r="A559" s="57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">
      <c r="A560" s="57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">
      <c r="A561" s="57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">
      <c r="A562" s="57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">
      <c r="A563" s="57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">
      <c r="A564" s="57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">
      <c r="A565" s="57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">
      <c r="A566" s="57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">
      <c r="A567" s="57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">
      <c r="A568" s="57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">
      <c r="A569" s="57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">
      <c r="A570" s="57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">
      <c r="A571" s="57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">
      <c r="A572" s="57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">
      <c r="A573" s="57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">
      <c r="A574" s="57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">
      <c r="A575" s="57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">
      <c r="A576" s="57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">
      <c r="A577" s="57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">
      <c r="A578" s="57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">
      <c r="A579" s="57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">
      <c r="A580" s="57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">
      <c r="A581" s="57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">
      <c r="A582" s="57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">
      <c r="A583" s="57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">
      <c r="A584" s="57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">
      <c r="A585" s="57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">
      <c r="A586" s="57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">
      <c r="A587" s="57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">
      <c r="A588" s="57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">
      <c r="A589" s="57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">
      <c r="A590" s="57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">
      <c r="A591" s="57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">
      <c r="A592" s="57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">
      <c r="A593" s="57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">
      <c r="A594" s="57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">
      <c r="A595" s="57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">
      <c r="A596" s="57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">
      <c r="A597" s="57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">
      <c r="A598" s="57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">
      <c r="A599" s="57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">
      <c r="A600" s="57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">
      <c r="A601" s="57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">
      <c r="A602" s="57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">
      <c r="A603" s="57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">
      <c r="A604" s="57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">
      <c r="A605" s="57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">
      <c r="A606" s="57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">
      <c r="A607" s="57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">
      <c r="A608" s="57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">
      <c r="A609" s="57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">
      <c r="A610" s="57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">
      <c r="A611" s="57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">
      <c r="A612" s="57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">
      <c r="A613" s="57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">
      <c r="A614" s="57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">
      <c r="A615" s="57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">
      <c r="A616" s="57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">
      <c r="A617" s="57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">
      <c r="A618" s="57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">
      <c r="A619" s="57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">
      <c r="A620" s="57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">
      <c r="A621" s="57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">
      <c r="A622" s="57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">
      <c r="A623" s="57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">
      <c r="A624" s="57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">
      <c r="A625" s="57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">
      <c r="A626" s="57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">
      <c r="A627" s="57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">
      <c r="A628" s="57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">
      <c r="A629" s="57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">
      <c r="A630" s="57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">
      <c r="A631" s="57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">
      <c r="A632" s="57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">
      <c r="A633" s="57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">
      <c r="A634" s="57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">
      <c r="A635" s="57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">
      <c r="A636" s="57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">
      <c r="A637" s="57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">
      <c r="A638" s="57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">
      <c r="A639" s="57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">
      <c r="A640" s="57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">
      <c r="A641" s="57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">
      <c r="A642" s="57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">
      <c r="A643" s="57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">
      <c r="A644" s="57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">
      <c r="A645" s="57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">
      <c r="A646" s="57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">
      <c r="A647" s="57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">
      <c r="A648" s="57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">
      <c r="A649" s="57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">
      <c r="A650" s="57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">
      <c r="A651" s="57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">
      <c r="A652" s="57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">
      <c r="A653" s="57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">
      <c r="A654" s="57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">
      <c r="A655" s="57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">
      <c r="A656" s="57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">
      <c r="A657" s="57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">
      <c r="A658" s="57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">
      <c r="A659" s="57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">
      <c r="A660" s="57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">
      <c r="A661" s="57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">
      <c r="A662" s="57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">
      <c r="A663" s="57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">
      <c r="A664" s="57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">
      <c r="A665" s="57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">
      <c r="A666" s="57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">
      <c r="A667" s="57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">
      <c r="A668" s="57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">
      <c r="A669" s="57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">
      <c r="A670" s="57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">
      <c r="A671" s="57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">
      <c r="A672" s="57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">
      <c r="A673" s="57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">
      <c r="A674" s="57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">
      <c r="A675" s="57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">
      <c r="A676" s="57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">
      <c r="A677" s="57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">
      <c r="A678" s="57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">
      <c r="A679" s="57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">
      <c r="A680" s="57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">
      <c r="A681" s="57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">
      <c r="A682" s="57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">
      <c r="A683" s="57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">
      <c r="A684" s="57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">
      <c r="A685" s="57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">
      <c r="A686" s="57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">
      <c r="A687" s="57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">
      <c r="A688" s="57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">
      <c r="A689" s="57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">
      <c r="A690" s="57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">
      <c r="A691" s="57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">
      <c r="A692" s="57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">
      <c r="A693" s="57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">
      <c r="A694" s="57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">
      <c r="A695" s="57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">
      <c r="A696" s="57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">
      <c r="A697" s="57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">
      <c r="A698" s="57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">
      <c r="A699" s="57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">
      <c r="A700" s="57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">
      <c r="A701" s="57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">
      <c r="A702" s="57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">
      <c r="A703" s="57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">
      <c r="A704" s="57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">
      <c r="A705" s="57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">
      <c r="A706" s="57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">
      <c r="A707" s="57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">
      <c r="A708" s="57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">
      <c r="A709" s="57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">
      <c r="A710" s="57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">
      <c r="A711" s="57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">
      <c r="A712" s="57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">
      <c r="A713" s="57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">
      <c r="A714" s="57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">
      <c r="A715" s="57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">
      <c r="A716" s="57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">
      <c r="A717" s="57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">
      <c r="A718" s="57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">
      <c r="A719" s="57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">
      <c r="A720" s="57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">
      <c r="A721" s="57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">
      <c r="A722" s="57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">
      <c r="A723" s="57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">
      <c r="A724" s="57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">
      <c r="A725" s="57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">
      <c r="A726" s="57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">
      <c r="A727" s="57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">
      <c r="A728" s="57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">
      <c r="A729" s="57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">
      <c r="A730" s="57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">
      <c r="A731" s="57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">
      <c r="A732" s="57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">
      <c r="A733" s="57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">
      <c r="A734" s="57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">
      <c r="A735" s="57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">
      <c r="A736" s="57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">
      <c r="A737" s="57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">
      <c r="A738" s="57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">
      <c r="A739" s="57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">
      <c r="A740" s="57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">
      <c r="A741" s="57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">
      <c r="A742" s="57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">
      <c r="A743" s="57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">
      <c r="A744" s="57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">
      <c r="A745" s="57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">
      <c r="A746" s="57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">
      <c r="A747" s="57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">
      <c r="A748" s="57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">
      <c r="A749" s="57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">
      <c r="A750" s="57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">
      <c r="A751" s="57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">
      <c r="A752" s="57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">
      <c r="A753" s="57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">
      <c r="A754" s="57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">
      <c r="A755" s="57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">
      <c r="A756" s="57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">
      <c r="A757" s="57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">
      <c r="A758" s="57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">
      <c r="A759" s="57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">
      <c r="A760" s="57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">
      <c r="A761" s="57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">
      <c r="A762" s="57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">
      <c r="A763" s="57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">
      <c r="A764" s="57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">
      <c r="A765" s="57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">
      <c r="A766" s="57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">
      <c r="A767" s="57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">
      <c r="A768" s="57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">
      <c r="A769" s="57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">
      <c r="A770" s="57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">
      <c r="A771" s="57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">
      <c r="A772" s="57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">
      <c r="A773" s="57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">
      <c r="A774" s="57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">
      <c r="A775" s="57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">
      <c r="A776" s="57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">
      <c r="A777" s="57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">
      <c r="A778" s="57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">
      <c r="A779" s="57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">
      <c r="A780" s="57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">
      <c r="A781" s="57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">
      <c r="A782" s="57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">
      <c r="A783" s="57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">
      <c r="A784" s="57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">
      <c r="A785" s="57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">
      <c r="A786" s="57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">
      <c r="A787" s="57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">
      <c r="A788" s="57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">
      <c r="A789" s="57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">
      <c r="A790" s="57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">
      <c r="A791" s="57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">
      <c r="A792" s="57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">
      <c r="A793" s="57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">
      <c r="A794" s="57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">
      <c r="A795" s="57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">
      <c r="A796" s="57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">
      <c r="A797" s="57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">
      <c r="A798" s="57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">
      <c r="A799" s="57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">
      <c r="A800" s="57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">
      <c r="A801" s="57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">
      <c r="A802" s="57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">
      <c r="A803" s="57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">
      <c r="A804" s="57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">
      <c r="A805" s="57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">
      <c r="A806" s="57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">
      <c r="A807" s="57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">
      <c r="A808" s="57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">
      <c r="A809" s="57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">
      <c r="A810" s="57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">
      <c r="A811" s="57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">
      <c r="A812" s="57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">
      <c r="A813" s="57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">
      <c r="A814" s="57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">
      <c r="A815" s="57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">
      <c r="A816" s="57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">
      <c r="A817" s="57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">
      <c r="A818" s="57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">
      <c r="A819" s="57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">
      <c r="A820" s="57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">
      <c r="A821" s="57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">
      <c r="A822" s="57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">
      <c r="A823" s="57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">
      <c r="A824" s="57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">
      <c r="A825" s="57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">
      <c r="A826" s="57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">
      <c r="A827" s="57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">
      <c r="A828" s="57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">
      <c r="A829" s="57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">
      <c r="A830" s="57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">
      <c r="A831" s="57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">
      <c r="A832" s="57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">
      <c r="A833" s="57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">
      <c r="A834" s="57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">
      <c r="A835" s="57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">
      <c r="A836" s="57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">
      <c r="A837" s="57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">
      <c r="A838" s="57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">
      <c r="A839" s="57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">
      <c r="A840" s="57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">
      <c r="A841" s="57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">
      <c r="A842" s="57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">
      <c r="A843" s="57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">
      <c r="A844" s="57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">
      <c r="A845" s="57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">
      <c r="A846" s="57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">
      <c r="A847" s="57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">
      <c r="A848" s="57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">
      <c r="A849" s="57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">
      <c r="A850" s="57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">
      <c r="A851" s="57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">
      <c r="A852" s="57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">
      <c r="A853" s="57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">
      <c r="A854" s="57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">
      <c r="A855" s="57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">
      <c r="A856" s="57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">
      <c r="A857" s="57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">
      <c r="A858" s="57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">
      <c r="A859" s="57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">
      <c r="A860" s="57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">
      <c r="A861" s="57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">
      <c r="A862" s="57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">
      <c r="A863" s="57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">
      <c r="A864" s="57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">
      <c r="A865" s="57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">
      <c r="A866" s="57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">
      <c r="A867" s="57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">
      <c r="A868" s="57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">
      <c r="A869" s="57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">
      <c r="A870" s="57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">
      <c r="A871" s="57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">
      <c r="A872" s="57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">
      <c r="A873" s="57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">
      <c r="A874" s="57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">
      <c r="A875" s="57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">
      <c r="A876" s="57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">
      <c r="A877" s="57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">
      <c r="A878" s="57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">
      <c r="A879" s="57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">
      <c r="A880" s="57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">
      <c r="A881" s="57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">
      <c r="A882" s="57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">
      <c r="A883" s="57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">
      <c r="A884" s="57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">
      <c r="A885" s="57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">
      <c r="A886" s="57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">
      <c r="A887" s="57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">
      <c r="A888" s="57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">
      <c r="A889" s="57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">
      <c r="A890" s="57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">
      <c r="A891" s="57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">
      <c r="A892" s="57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">
      <c r="A893" s="57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">
      <c r="A894" s="57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">
      <c r="A895" s="57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">
      <c r="A896" s="57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">
      <c r="A897" s="57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">
      <c r="A898" s="57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">
      <c r="A899" s="57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">
      <c r="A900" s="57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">
      <c r="A901" s="57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">
      <c r="A902" s="57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">
      <c r="A903" s="57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">
      <c r="A904" s="57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">
      <c r="A905" s="57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">
      <c r="A906" s="57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">
      <c r="A907" s="57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">
      <c r="A908" s="57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">
      <c r="A909" s="57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">
      <c r="A910" s="57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">
      <c r="A911" s="57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">
      <c r="A912" s="57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">
      <c r="A913" s="57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">
      <c r="A914" s="57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">
      <c r="A915" s="57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">
      <c r="A916" s="57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">
      <c r="A917" s="57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">
      <c r="A918" s="57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">
      <c r="A919" s="57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">
      <c r="A920" s="57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">
      <c r="A921" s="57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">
      <c r="A922" s="57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">
      <c r="A923" s="57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">
      <c r="A924" s="57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">
      <c r="A925" s="57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">
      <c r="A926" s="57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">
      <c r="A927" s="57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">
      <c r="A928" s="57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">
      <c r="A929" s="57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">
      <c r="A930" s="57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">
      <c r="A931" s="57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">
      <c r="A932" s="57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">
      <c r="A933" s="57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">
      <c r="A934" s="57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">
      <c r="A935" s="57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">
      <c r="A936" s="57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">
      <c r="A937" s="57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">
      <c r="A938" s="57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">
      <c r="A939" s="57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">
      <c r="A940" s="57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">
      <c r="A941" s="57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">
      <c r="A942" s="57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">
      <c r="A943" s="57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">
      <c r="A944" s="57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">
      <c r="A945" s="57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">
      <c r="A946" s="57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">
      <c r="A947" s="57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">
      <c r="A948" s="57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">
      <c r="A949" s="57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">
      <c r="A950" s="57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">
      <c r="A951" s="57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">
      <c r="A952" s="57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">
      <c r="A953" s="57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">
      <c r="A954" s="57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">
      <c r="A955" s="57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">
      <c r="A956" s="57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">
      <c r="A957" s="57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">
      <c r="A958" s="57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">
      <c r="A959" s="57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">
      <c r="A960" s="57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">
      <c r="A961" s="57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">
      <c r="A962" s="57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">
      <c r="A963" s="57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">
      <c r="A964" s="57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">
      <c r="A965" s="57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">
      <c r="A966" s="57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">
      <c r="A967" s="57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">
      <c r="A968" s="57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">
      <c r="A969" s="57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">
      <c r="A970" s="57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">
      <c r="A971" s="57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">
      <c r="A972" s="57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">
      <c r="A973" s="57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">
      <c r="A974" s="57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">
      <c r="A975" s="57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">
      <c r="A976" s="57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">
      <c r="A977" s="57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">
      <c r="A978" s="57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">
      <c r="A979" s="57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">
      <c r="A980" s="57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">
      <c r="A981" s="57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">
      <c r="A982" s="57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">
      <c r="A983" s="57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">
      <c r="A984" s="57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">
      <c r="A985" s="57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">
      <c r="A986" s="57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">
      <c r="A987" s="57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">
      <c r="A988" s="57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">
      <c r="A989" s="57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">
      <c r="A990" s="57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">
      <c r="A991" s="57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">
      <c r="A992" s="57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">
      <c r="A993" s="57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">
      <c r="A994" s="57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">
      <c r="A995" s="57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">
      <c r="A996" s="57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">
      <c r="A997" s="57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4">
      <c r="A998" s="57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4">
      <c r="A999" s="57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4">
      <c r="A1000" s="57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ht="14">
      <c r="A1001" s="57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</sheetData>
  <mergeCells count="3">
    <mergeCell ref="A1:H1"/>
    <mergeCell ref="A3:A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94"/>
  <sheetViews>
    <sheetView workbookViewId="0"/>
  </sheetViews>
  <sheetFormatPr baseColWidth="10" defaultColWidth="12.6640625" defaultRowHeight="15.75" customHeight="1"/>
  <cols>
    <col min="1" max="1" width="27.5" customWidth="1"/>
    <col min="2" max="11" width="10.1640625" customWidth="1"/>
    <col min="12" max="12" width="18.33203125" customWidth="1"/>
  </cols>
  <sheetData>
    <row r="1" spans="1:26" ht="15.75" customHeight="1">
      <c r="A1" s="151" t="s">
        <v>45</v>
      </c>
      <c r="B1" s="148"/>
      <c r="C1" s="148"/>
      <c r="D1" s="148"/>
      <c r="E1" s="148"/>
      <c r="F1" s="148"/>
      <c r="G1" s="148"/>
      <c r="H1" s="148"/>
      <c r="I1" s="1"/>
      <c r="J1" s="1"/>
      <c r="K1" s="1"/>
      <c r="L1" s="1"/>
      <c r="M1" s="1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5.75" customHeight="1">
      <c r="A2" s="5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5.75" customHeight="1">
      <c r="A3" s="156" t="s">
        <v>82</v>
      </c>
      <c r="B3" s="60" t="s">
        <v>47</v>
      </c>
      <c r="C3" s="60" t="s">
        <v>48</v>
      </c>
      <c r="D3" s="60" t="s">
        <v>49</v>
      </c>
      <c r="E3" s="60" t="s">
        <v>50</v>
      </c>
      <c r="F3" s="60" t="s">
        <v>51</v>
      </c>
      <c r="G3" s="60" t="s">
        <v>52</v>
      </c>
      <c r="H3" s="60" t="s">
        <v>53</v>
      </c>
      <c r="I3" s="60" t="s">
        <v>54</v>
      </c>
      <c r="J3" s="60" t="s">
        <v>55</v>
      </c>
      <c r="K3" s="60" t="s">
        <v>56</v>
      </c>
      <c r="L3" s="157" t="s">
        <v>33</v>
      </c>
      <c r="M3" s="61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15.75" customHeight="1">
      <c r="A4" s="150"/>
      <c r="B4" s="60" t="str">
        <f>'1. Overview &amp; Analysis'!C25</f>
        <v>FY2024</v>
      </c>
      <c r="C4" s="60" t="str">
        <f>'1. Overview &amp; Analysis'!D25</f>
        <v>FY2025</v>
      </c>
      <c r="D4" s="60" t="str">
        <f>'1. Overview &amp; Analysis'!E25</f>
        <v>FY2026</v>
      </c>
      <c r="E4" s="60" t="str">
        <f>'1. Overview &amp; Analysis'!F25</f>
        <v>FY2027</v>
      </c>
      <c r="F4" s="60" t="str">
        <f>'1. Overview &amp; Analysis'!G25</f>
        <v>FY2028</v>
      </c>
      <c r="G4" s="60" t="str">
        <f>'1. Overview &amp; Analysis'!H25</f>
        <v>FY2029</v>
      </c>
      <c r="H4" s="60" t="str">
        <f>'1. Overview &amp; Analysis'!I25</f>
        <v>FY2030</v>
      </c>
      <c r="I4" s="60" t="str">
        <f>'1. Overview &amp; Analysis'!J25</f>
        <v>FY2031</v>
      </c>
      <c r="J4" s="60" t="str">
        <f>'1. Overview &amp; Analysis'!K25</f>
        <v>FY2032</v>
      </c>
      <c r="K4" s="60" t="str">
        <f>'1. Overview &amp; Analysis'!L25</f>
        <v>FY2033</v>
      </c>
      <c r="L4" s="150"/>
      <c r="M4" s="61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.75" customHeight="1">
      <c r="A5" s="63" t="s">
        <v>83</v>
      </c>
      <c r="B5" s="32">
        <f t="shared" ref="B5:K5" si="0">B34</f>
        <v>0</v>
      </c>
      <c r="C5" s="32">
        <f t="shared" si="0"/>
        <v>0</v>
      </c>
      <c r="D5" s="32">
        <f t="shared" si="0"/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  <c r="H5" s="32">
        <f t="shared" si="0"/>
        <v>0</v>
      </c>
      <c r="I5" s="32">
        <f t="shared" si="0"/>
        <v>0</v>
      </c>
      <c r="J5" s="32">
        <f t="shared" si="0"/>
        <v>0</v>
      </c>
      <c r="K5" s="32">
        <f t="shared" si="0"/>
        <v>0</v>
      </c>
      <c r="L5" s="32">
        <f t="shared" ref="L5:L6" si="1">SUM(B5:K5)</f>
        <v>0</v>
      </c>
      <c r="M5" s="1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5.75" customHeight="1">
      <c r="A6" s="64" t="s">
        <v>58</v>
      </c>
      <c r="B6" s="32">
        <f t="shared" ref="B6:K6" si="2">SUM(B8,B11,B15,B18)</f>
        <v>0</v>
      </c>
      <c r="C6" s="32">
        <f t="shared" si="2"/>
        <v>0</v>
      </c>
      <c r="D6" s="32">
        <f t="shared" si="2"/>
        <v>0</v>
      </c>
      <c r="E6" s="32">
        <f t="shared" si="2"/>
        <v>0</v>
      </c>
      <c r="F6" s="32">
        <f t="shared" si="2"/>
        <v>0</v>
      </c>
      <c r="G6" s="32">
        <f t="shared" si="2"/>
        <v>0</v>
      </c>
      <c r="H6" s="32">
        <f t="shared" si="2"/>
        <v>0</v>
      </c>
      <c r="I6" s="32">
        <f t="shared" si="2"/>
        <v>0</v>
      </c>
      <c r="J6" s="32">
        <f t="shared" si="2"/>
        <v>0</v>
      </c>
      <c r="K6" s="32">
        <f t="shared" si="2"/>
        <v>0</v>
      </c>
      <c r="L6" s="32">
        <f t="shared" si="1"/>
        <v>0</v>
      </c>
      <c r="M6" s="18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15.75" customHeight="1">
      <c r="A7" s="66" t="s">
        <v>59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8"/>
      <c r="M7" s="1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5.75" customHeight="1">
      <c r="A8" s="69" t="s">
        <v>60</v>
      </c>
      <c r="B8" s="32">
        <f t="shared" ref="B8:K8" si="3">SUM(B9:B10)</f>
        <v>0</v>
      </c>
      <c r="C8" s="32">
        <f t="shared" si="3"/>
        <v>0</v>
      </c>
      <c r="D8" s="32">
        <f t="shared" si="3"/>
        <v>0</v>
      </c>
      <c r="E8" s="32">
        <f t="shared" si="3"/>
        <v>0</v>
      </c>
      <c r="F8" s="32">
        <f t="shared" si="3"/>
        <v>0</v>
      </c>
      <c r="G8" s="32">
        <f t="shared" si="3"/>
        <v>0</v>
      </c>
      <c r="H8" s="32">
        <f t="shared" si="3"/>
        <v>0</v>
      </c>
      <c r="I8" s="32">
        <f t="shared" si="3"/>
        <v>0</v>
      </c>
      <c r="J8" s="32">
        <f t="shared" si="3"/>
        <v>0</v>
      </c>
      <c r="K8" s="32">
        <f t="shared" si="3"/>
        <v>0</v>
      </c>
      <c r="L8" s="32">
        <f t="shared" ref="L8:L13" si="4">SUM(B8:K8)</f>
        <v>0</v>
      </c>
      <c r="M8" s="1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15.75" customHeight="1">
      <c r="A9" s="70" t="s">
        <v>61</v>
      </c>
      <c r="B9" s="71">
        <f t="shared" ref="B9:K9" si="5">SUM(B41,B73)</f>
        <v>0</v>
      </c>
      <c r="C9" s="71">
        <f t="shared" si="5"/>
        <v>0</v>
      </c>
      <c r="D9" s="71">
        <f t="shared" si="5"/>
        <v>0</v>
      </c>
      <c r="E9" s="71">
        <f t="shared" si="5"/>
        <v>0</v>
      </c>
      <c r="F9" s="71">
        <f t="shared" si="5"/>
        <v>0</v>
      </c>
      <c r="G9" s="71">
        <f t="shared" si="5"/>
        <v>0</v>
      </c>
      <c r="H9" s="71">
        <f t="shared" si="5"/>
        <v>0</v>
      </c>
      <c r="I9" s="71">
        <f t="shared" si="5"/>
        <v>0</v>
      </c>
      <c r="J9" s="71">
        <f t="shared" si="5"/>
        <v>0</v>
      </c>
      <c r="K9" s="71">
        <f t="shared" si="5"/>
        <v>0</v>
      </c>
      <c r="L9" s="71">
        <f t="shared" si="4"/>
        <v>0</v>
      </c>
      <c r="M9" s="1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15.75" customHeight="1">
      <c r="A10" s="70" t="s">
        <v>62</v>
      </c>
      <c r="B10" s="71">
        <f t="shared" ref="B10:K10" si="6">SUM(B42,B74)</f>
        <v>0</v>
      </c>
      <c r="C10" s="71">
        <f t="shared" si="6"/>
        <v>0</v>
      </c>
      <c r="D10" s="71">
        <f t="shared" si="6"/>
        <v>0</v>
      </c>
      <c r="E10" s="71">
        <f t="shared" si="6"/>
        <v>0</v>
      </c>
      <c r="F10" s="71">
        <f t="shared" si="6"/>
        <v>0</v>
      </c>
      <c r="G10" s="71">
        <f t="shared" si="6"/>
        <v>0</v>
      </c>
      <c r="H10" s="71">
        <f t="shared" si="6"/>
        <v>0</v>
      </c>
      <c r="I10" s="71">
        <f t="shared" si="6"/>
        <v>0</v>
      </c>
      <c r="J10" s="71">
        <f t="shared" si="6"/>
        <v>0</v>
      </c>
      <c r="K10" s="71">
        <f t="shared" si="6"/>
        <v>0</v>
      </c>
      <c r="L10" s="71">
        <f t="shared" si="4"/>
        <v>0</v>
      </c>
      <c r="M10" s="1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5.75" customHeight="1">
      <c r="A11" s="69" t="s">
        <v>63</v>
      </c>
      <c r="B11" s="32">
        <f t="shared" ref="B11:K11" si="7">SUM(B12:B13)</f>
        <v>0</v>
      </c>
      <c r="C11" s="32">
        <f t="shared" si="7"/>
        <v>0</v>
      </c>
      <c r="D11" s="32">
        <f t="shared" si="7"/>
        <v>0</v>
      </c>
      <c r="E11" s="32">
        <f t="shared" si="7"/>
        <v>0</v>
      </c>
      <c r="F11" s="32">
        <f t="shared" si="7"/>
        <v>0</v>
      </c>
      <c r="G11" s="32">
        <f t="shared" si="7"/>
        <v>0</v>
      </c>
      <c r="H11" s="32">
        <f t="shared" si="7"/>
        <v>0</v>
      </c>
      <c r="I11" s="32">
        <f t="shared" si="7"/>
        <v>0</v>
      </c>
      <c r="J11" s="32">
        <f t="shared" si="7"/>
        <v>0</v>
      </c>
      <c r="K11" s="32">
        <f t="shared" si="7"/>
        <v>0</v>
      </c>
      <c r="L11" s="32">
        <f t="shared" si="4"/>
        <v>0</v>
      </c>
      <c r="M11" s="1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15.75" customHeight="1">
      <c r="A12" s="70" t="s">
        <v>64</v>
      </c>
      <c r="B12" s="71">
        <f t="shared" ref="B12:K12" si="8">SUM(B44,B76)</f>
        <v>0</v>
      </c>
      <c r="C12" s="71">
        <f t="shared" si="8"/>
        <v>0</v>
      </c>
      <c r="D12" s="71">
        <f t="shared" si="8"/>
        <v>0</v>
      </c>
      <c r="E12" s="71">
        <f t="shared" si="8"/>
        <v>0</v>
      </c>
      <c r="F12" s="71">
        <f t="shared" si="8"/>
        <v>0</v>
      </c>
      <c r="G12" s="71">
        <f t="shared" si="8"/>
        <v>0</v>
      </c>
      <c r="H12" s="71">
        <f t="shared" si="8"/>
        <v>0</v>
      </c>
      <c r="I12" s="71">
        <f t="shared" si="8"/>
        <v>0</v>
      </c>
      <c r="J12" s="71">
        <f t="shared" si="8"/>
        <v>0</v>
      </c>
      <c r="K12" s="71">
        <f t="shared" si="8"/>
        <v>0</v>
      </c>
      <c r="L12" s="71">
        <f t="shared" si="4"/>
        <v>0</v>
      </c>
      <c r="M12" s="1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15.75" customHeight="1">
      <c r="A13" s="70" t="s">
        <v>65</v>
      </c>
      <c r="B13" s="71">
        <f t="shared" ref="B13:K13" si="9">SUM(B45,B77)</f>
        <v>0</v>
      </c>
      <c r="C13" s="71">
        <f t="shared" si="9"/>
        <v>0</v>
      </c>
      <c r="D13" s="71">
        <f t="shared" si="9"/>
        <v>0</v>
      </c>
      <c r="E13" s="71">
        <f t="shared" si="9"/>
        <v>0</v>
      </c>
      <c r="F13" s="71">
        <f t="shared" si="9"/>
        <v>0</v>
      </c>
      <c r="G13" s="71">
        <f t="shared" si="9"/>
        <v>0</v>
      </c>
      <c r="H13" s="71">
        <f t="shared" si="9"/>
        <v>0</v>
      </c>
      <c r="I13" s="71">
        <f t="shared" si="9"/>
        <v>0</v>
      </c>
      <c r="J13" s="71">
        <f t="shared" si="9"/>
        <v>0</v>
      </c>
      <c r="K13" s="71">
        <f t="shared" si="9"/>
        <v>0</v>
      </c>
      <c r="L13" s="71">
        <f t="shared" si="4"/>
        <v>0</v>
      </c>
      <c r="M13" s="1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15.75" customHeight="1">
      <c r="A14" s="66" t="s">
        <v>66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  <c r="M14" s="1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15.75" customHeight="1">
      <c r="A15" s="69" t="s">
        <v>67</v>
      </c>
      <c r="B15" s="32">
        <f t="shared" ref="B15:K15" si="10">SUM(B16:B17)</f>
        <v>0</v>
      </c>
      <c r="C15" s="32">
        <f t="shared" si="10"/>
        <v>0</v>
      </c>
      <c r="D15" s="32">
        <f t="shared" si="10"/>
        <v>0</v>
      </c>
      <c r="E15" s="32">
        <f t="shared" si="10"/>
        <v>0</v>
      </c>
      <c r="F15" s="32">
        <f t="shared" si="10"/>
        <v>0</v>
      </c>
      <c r="G15" s="32">
        <f t="shared" si="10"/>
        <v>0</v>
      </c>
      <c r="H15" s="32">
        <f t="shared" si="10"/>
        <v>0</v>
      </c>
      <c r="I15" s="32">
        <f t="shared" si="10"/>
        <v>0</v>
      </c>
      <c r="J15" s="32">
        <f t="shared" si="10"/>
        <v>0</v>
      </c>
      <c r="K15" s="32">
        <f t="shared" si="10"/>
        <v>0</v>
      </c>
      <c r="L15" s="32">
        <f t="shared" ref="L15:L34" si="11">SUM(B15:K15)</f>
        <v>0</v>
      </c>
      <c r="M15" s="1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15.75" customHeight="1">
      <c r="A16" s="70" t="s">
        <v>68</v>
      </c>
      <c r="B16" s="71">
        <f t="shared" ref="B16:K16" si="12">SUM(B48,B80)</f>
        <v>0</v>
      </c>
      <c r="C16" s="71">
        <f t="shared" si="12"/>
        <v>0</v>
      </c>
      <c r="D16" s="71">
        <f t="shared" si="12"/>
        <v>0</v>
      </c>
      <c r="E16" s="71">
        <f t="shared" si="12"/>
        <v>0</v>
      </c>
      <c r="F16" s="71">
        <f t="shared" si="12"/>
        <v>0</v>
      </c>
      <c r="G16" s="71">
        <f t="shared" si="12"/>
        <v>0</v>
      </c>
      <c r="H16" s="71">
        <f t="shared" si="12"/>
        <v>0</v>
      </c>
      <c r="I16" s="71">
        <f t="shared" si="12"/>
        <v>0</v>
      </c>
      <c r="J16" s="71">
        <f t="shared" si="12"/>
        <v>0</v>
      </c>
      <c r="K16" s="71">
        <f t="shared" si="12"/>
        <v>0</v>
      </c>
      <c r="L16" s="71">
        <f t="shared" si="11"/>
        <v>0</v>
      </c>
      <c r="M16" s="1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15.75" customHeight="1">
      <c r="A17" s="70" t="s">
        <v>69</v>
      </c>
      <c r="B17" s="71">
        <f t="shared" ref="B17:K17" si="13">SUM(B49,B81)</f>
        <v>0</v>
      </c>
      <c r="C17" s="71">
        <f t="shared" si="13"/>
        <v>0</v>
      </c>
      <c r="D17" s="71">
        <f t="shared" si="13"/>
        <v>0</v>
      </c>
      <c r="E17" s="71">
        <f t="shared" si="13"/>
        <v>0</v>
      </c>
      <c r="F17" s="71">
        <f t="shared" si="13"/>
        <v>0</v>
      </c>
      <c r="G17" s="71">
        <f t="shared" si="13"/>
        <v>0</v>
      </c>
      <c r="H17" s="71">
        <f t="shared" si="13"/>
        <v>0</v>
      </c>
      <c r="I17" s="71">
        <f t="shared" si="13"/>
        <v>0</v>
      </c>
      <c r="J17" s="71">
        <f t="shared" si="13"/>
        <v>0</v>
      </c>
      <c r="K17" s="71">
        <f t="shared" si="13"/>
        <v>0</v>
      </c>
      <c r="L17" s="71">
        <f t="shared" si="11"/>
        <v>0</v>
      </c>
      <c r="M17" s="1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15.75" customHeight="1">
      <c r="A18" s="69" t="s">
        <v>70</v>
      </c>
      <c r="B18" s="32">
        <f t="shared" ref="B18:K18" si="14">SUM(B19:B21)</f>
        <v>0</v>
      </c>
      <c r="C18" s="32">
        <f t="shared" si="14"/>
        <v>0</v>
      </c>
      <c r="D18" s="32">
        <f t="shared" si="14"/>
        <v>0</v>
      </c>
      <c r="E18" s="32">
        <f t="shared" si="14"/>
        <v>0</v>
      </c>
      <c r="F18" s="32">
        <f t="shared" si="14"/>
        <v>0</v>
      </c>
      <c r="G18" s="32">
        <f t="shared" si="14"/>
        <v>0</v>
      </c>
      <c r="H18" s="32">
        <f t="shared" si="14"/>
        <v>0</v>
      </c>
      <c r="I18" s="32">
        <f t="shared" si="14"/>
        <v>0</v>
      </c>
      <c r="J18" s="32">
        <f t="shared" si="14"/>
        <v>0</v>
      </c>
      <c r="K18" s="32">
        <f t="shared" si="14"/>
        <v>0</v>
      </c>
      <c r="L18" s="32">
        <f t="shared" si="11"/>
        <v>0</v>
      </c>
      <c r="M18" s="1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15.75" customHeight="1">
      <c r="A19" s="70" t="s">
        <v>71</v>
      </c>
      <c r="B19" s="71">
        <f t="shared" ref="B19:K19" si="15">SUM(B51,B83)</f>
        <v>0</v>
      </c>
      <c r="C19" s="71">
        <f t="shared" si="15"/>
        <v>0</v>
      </c>
      <c r="D19" s="71">
        <f t="shared" si="15"/>
        <v>0</v>
      </c>
      <c r="E19" s="71">
        <f t="shared" si="15"/>
        <v>0</v>
      </c>
      <c r="F19" s="71">
        <f t="shared" si="15"/>
        <v>0</v>
      </c>
      <c r="G19" s="71">
        <f t="shared" si="15"/>
        <v>0</v>
      </c>
      <c r="H19" s="71">
        <f t="shared" si="15"/>
        <v>0</v>
      </c>
      <c r="I19" s="71">
        <f t="shared" si="15"/>
        <v>0</v>
      </c>
      <c r="J19" s="71">
        <f t="shared" si="15"/>
        <v>0</v>
      </c>
      <c r="K19" s="71">
        <f t="shared" si="15"/>
        <v>0</v>
      </c>
      <c r="L19" s="71">
        <f t="shared" si="11"/>
        <v>0</v>
      </c>
      <c r="M19" s="1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15.75" customHeight="1">
      <c r="A20" s="70" t="s">
        <v>72</v>
      </c>
      <c r="B20" s="71">
        <f t="shared" ref="B20:K20" si="16">SUM(B52,B84)</f>
        <v>0</v>
      </c>
      <c r="C20" s="71">
        <f t="shared" si="16"/>
        <v>0</v>
      </c>
      <c r="D20" s="71">
        <f t="shared" si="16"/>
        <v>0</v>
      </c>
      <c r="E20" s="71">
        <f t="shared" si="16"/>
        <v>0</v>
      </c>
      <c r="F20" s="71">
        <f t="shared" si="16"/>
        <v>0</v>
      </c>
      <c r="G20" s="71">
        <f t="shared" si="16"/>
        <v>0</v>
      </c>
      <c r="H20" s="71">
        <f t="shared" si="16"/>
        <v>0</v>
      </c>
      <c r="I20" s="71">
        <f t="shared" si="16"/>
        <v>0</v>
      </c>
      <c r="J20" s="71">
        <f t="shared" si="16"/>
        <v>0</v>
      </c>
      <c r="K20" s="71">
        <f t="shared" si="16"/>
        <v>0</v>
      </c>
      <c r="L20" s="71">
        <f t="shared" si="11"/>
        <v>0</v>
      </c>
      <c r="M20" s="1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15.75" customHeight="1">
      <c r="A21" s="70"/>
      <c r="B21" s="71">
        <f t="shared" ref="B21:K21" si="17">SUM(B53,B85)</f>
        <v>0</v>
      </c>
      <c r="C21" s="71">
        <f t="shared" si="17"/>
        <v>0</v>
      </c>
      <c r="D21" s="71">
        <f t="shared" si="17"/>
        <v>0</v>
      </c>
      <c r="E21" s="71">
        <f t="shared" si="17"/>
        <v>0</v>
      </c>
      <c r="F21" s="71">
        <f t="shared" si="17"/>
        <v>0</v>
      </c>
      <c r="G21" s="71">
        <f t="shared" si="17"/>
        <v>0</v>
      </c>
      <c r="H21" s="71">
        <f t="shared" si="17"/>
        <v>0</v>
      </c>
      <c r="I21" s="71">
        <f t="shared" si="17"/>
        <v>0</v>
      </c>
      <c r="J21" s="71">
        <f t="shared" si="17"/>
        <v>0</v>
      </c>
      <c r="K21" s="71">
        <f t="shared" si="17"/>
        <v>0</v>
      </c>
      <c r="L21" s="71">
        <f t="shared" si="11"/>
        <v>0</v>
      </c>
      <c r="M21" s="1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15.75" customHeight="1">
      <c r="A22" s="64" t="s">
        <v>73</v>
      </c>
      <c r="B22" s="32">
        <f t="shared" ref="B22:K22" si="18">SUM(B23:B25)</f>
        <v>0</v>
      </c>
      <c r="C22" s="32">
        <f t="shared" si="18"/>
        <v>0</v>
      </c>
      <c r="D22" s="32">
        <f t="shared" si="18"/>
        <v>0</v>
      </c>
      <c r="E22" s="32">
        <f t="shared" si="18"/>
        <v>0</v>
      </c>
      <c r="F22" s="32">
        <f t="shared" si="18"/>
        <v>0</v>
      </c>
      <c r="G22" s="32">
        <f t="shared" si="18"/>
        <v>0</v>
      </c>
      <c r="H22" s="32">
        <f t="shared" si="18"/>
        <v>0</v>
      </c>
      <c r="I22" s="32">
        <f t="shared" si="18"/>
        <v>0</v>
      </c>
      <c r="J22" s="32">
        <f t="shared" si="18"/>
        <v>0</v>
      </c>
      <c r="K22" s="32">
        <f t="shared" si="18"/>
        <v>0</v>
      </c>
      <c r="L22" s="32">
        <f t="shared" si="11"/>
        <v>0</v>
      </c>
      <c r="M22" s="18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15.75" customHeight="1">
      <c r="A23" s="70" t="s">
        <v>74</v>
      </c>
      <c r="B23" s="71">
        <f t="shared" ref="B23:K23" si="19">SUM(B55,B87)</f>
        <v>0</v>
      </c>
      <c r="C23" s="71">
        <f t="shared" si="19"/>
        <v>0</v>
      </c>
      <c r="D23" s="71">
        <f t="shared" si="19"/>
        <v>0</v>
      </c>
      <c r="E23" s="71">
        <f t="shared" si="19"/>
        <v>0</v>
      </c>
      <c r="F23" s="71">
        <f t="shared" si="19"/>
        <v>0</v>
      </c>
      <c r="G23" s="71">
        <f t="shared" si="19"/>
        <v>0</v>
      </c>
      <c r="H23" s="71">
        <f t="shared" si="19"/>
        <v>0</v>
      </c>
      <c r="I23" s="71">
        <f t="shared" si="19"/>
        <v>0</v>
      </c>
      <c r="J23" s="71">
        <f t="shared" si="19"/>
        <v>0</v>
      </c>
      <c r="K23" s="71">
        <f t="shared" si="19"/>
        <v>0</v>
      </c>
      <c r="L23" s="71">
        <f t="shared" si="11"/>
        <v>0</v>
      </c>
      <c r="M23" s="1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15.75" customHeight="1">
      <c r="A24" s="70" t="s">
        <v>75</v>
      </c>
      <c r="B24" s="71">
        <f t="shared" ref="B24:K24" si="20">SUM(B56,B88)</f>
        <v>0</v>
      </c>
      <c r="C24" s="71">
        <f t="shared" si="20"/>
        <v>0</v>
      </c>
      <c r="D24" s="71">
        <f t="shared" si="20"/>
        <v>0</v>
      </c>
      <c r="E24" s="71">
        <f t="shared" si="20"/>
        <v>0</v>
      </c>
      <c r="F24" s="71">
        <f t="shared" si="20"/>
        <v>0</v>
      </c>
      <c r="G24" s="71">
        <f t="shared" si="20"/>
        <v>0</v>
      </c>
      <c r="H24" s="71">
        <f t="shared" si="20"/>
        <v>0</v>
      </c>
      <c r="I24" s="71">
        <f t="shared" si="20"/>
        <v>0</v>
      </c>
      <c r="J24" s="71">
        <f t="shared" si="20"/>
        <v>0</v>
      </c>
      <c r="K24" s="71">
        <f t="shared" si="20"/>
        <v>0</v>
      </c>
      <c r="L24" s="71">
        <f t="shared" si="11"/>
        <v>0</v>
      </c>
      <c r="M24" s="1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15.75" customHeight="1">
      <c r="A25" s="70"/>
      <c r="B25" s="71">
        <f t="shared" ref="B25:K25" si="21">SUM(B57,B89)</f>
        <v>0</v>
      </c>
      <c r="C25" s="71">
        <f t="shared" si="21"/>
        <v>0</v>
      </c>
      <c r="D25" s="71">
        <f t="shared" si="21"/>
        <v>0</v>
      </c>
      <c r="E25" s="71">
        <f t="shared" si="21"/>
        <v>0</v>
      </c>
      <c r="F25" s="71">
        <f t="shared" si="21"/>
        <v>0</v>
      </c>
      <c r="G25" s="71">
        <f t="shared" si="21"/>
        <v>0</v>
      </c>
      <c r="H25" s="71">
        <f t="shared" si="21"/>
        <v>0</v>
      </c>
      <c r="I25" s="71">
        <f t="shared" si="21"/>
        <v>0</v>
      </c>
      <c r="J25" s="71">
        <f t="shared" si="21"/>
        <v>0</v>
      </c>
      <c r="K25" s="71">
        <f t="shared" si="21"/>
        <v>0</v>
      </c>
      <c r="L25" s="71">
        <f t="shared" si="11"/>
        <v>0</v>
      </c>
      <c r="M25" s="1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15.75" customHeight="1">
      <c r="A26" s="64" t="s">
        <v>76</v>
      </c>
      <c r="B26" s="32">
        <f t="shared" ref="B26:K26" si="22">SUM(B27:B29)</f>
        <v>0</v>
      </c>
      <c r="C26" s="32">
        <f t="shared" si="22"/>
        <v>0</v>
      </c>
      <c r="D26" s="32">
        <f t="shared" si="22"/>
        <v>0</v>
      </c>
      <c r="E26" s="32">
        <f t="shared" si="22"/>
        <v>0</v>
      </c>
      <c r="F26" s="32">
        <f t="shared" si="22"/>
        <v>0</v>
      </c>
      <c r="G26" s="32">
        <f t="shared" si="22"/>
        <v>0</v>
      </c>
      <c r="H26" s="32">
        <f t="shared" si="22"/>
        <v>0</v>
      </c>
      <c r="I26" s="32">
        <f t="shared" si="22"/>
        <v>0</v>
      </c>
      <c r="J26" s="32">
        <f t="shared" si="22"/>
        <v>0</v>
      </c>
      <c r="K26" s="32">
        <f t="shared" si="22"/>
        <v>0</v>
      </c>
      <c r="L26" s="32">
        <f t="shared" si="11"/>
        <v>0</v>
      </c>
      <c r="M26" s="18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</row>
    <row r="27" spans="1:26" ht="15.75" customHeight="1">
      <c r="A27" s="70" t="s">
        <v>77</v>
      </c>
      <c r="B27" s="71">
        <f t="shared" ref="B27:K27" si="23">SUM(B59,B91)</f>
        <v>0</v>
      </c>
      <c r="C27" s="71">
        <f t="shared" si="23"/>
        <v>0</v>
      </c>
      <c r="D27" s="71">
        <f t="shared" si="23"/>
        <v>0</v>
      </c>
      <c r="E27" s="71">
        <f t="shared" si="23"/>
        <v>0</v>
      </c>
      <c r="F27" s="71">
        <f t="shared" si="23"/>
        <v>0</v>
      </c>
      <c r="G27" s="71">
        <f t="shared" si="23"/>
        <v>0</v>
      </c>
      <c r="H27" s="71">
        <f t="shared" si="23"/>
        <v>0</v>
      </c>
      <c r="I27" s="71">
        <f t="shared" si="23"/>
        <v>0</v>
      </c>
      <c r="J27" s="71">
        <f t="shared" si="23"/>
        <v>0</v>
      </c>
      <c r="K27" s="71">
        <f t="shared" si="23"/>
        <v>0</v>
      </c>
      <c r="L27" s="71">
        <f t="shared" si="11"/>
        <v>0</v>
      </c>
      <c r="M27" s="1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15.75" customHeight="1">
      <c r="A28" s="70" t="s">
        <v>78</v>
      </c>
      <c r="B28" s="71">
        <f t="shared" ref="B28:K28" si="24">SUM(B60,B92)</f>
        <v>0</v>
      </c>
      <c r="C28" s="71">
        <f t="shared" si="24"/>
        <v>0</v>
      </c>
      <c r="D28" s="71">
        <f t="shared" si="24"/>
        <v>0</v>
      </c>
      <c r="E28" s="71">
        <f t="shared" si="24"/>
        <v>0</v>
      </c>
      <c r="F28" s="71">
        <f t="shared" si="24"/>
        <v>0</v>
      </c>
      <c r="G28" s="71">
        <f t="shared" si="24"/>
        <v>0</v>
      </c>
      <c r="H28" s="71">
        <f t="shared" si="24"/>
        <v>0</v>
      </c>
      <c r="I28" s="71">
        <f t="shared" si="24"/>
        <v>0</v>
      </c>
      <c r="J28" s="71">
        <f t="shared" si="24"/>
        <v>0</v>
      </c>
      <c r="K28" s="71">
        <f t="shared" si="24"/>
        <v>0</v>
      </c>
      <c r="L28" s="71">
        <f t="shared" si="11"/>
        <v>0</v>
      </c>
      <c r="M28" s="1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15.75" customHeight="1">
      <c r="A29" s="70"/>
      <c r="B29" s="71">
        <f t="shared" ref="B29:K29" si="25">SUM(B61,B93)</f>
        <v>0</v>
      </c>
      <c r="C29" s="71">
        <f t="shared" si="25"/>
        <v>0</v>
      </c>
      <c r="D29" s="71">
        <f t="shared" si="25"/>
        <v>0</v>
      </c>
      <c r="E29" s="71">
        <f t="shared" si="25"/>
        <v>0</v>
      </c>
      <c r="F29" s="71">
        <f t="shared" si="25"/>
        <v>0</v>
      </c>
      <c r="G29" s="71">
        <f t="shared" si="25"/>
        <v>0</v>
      </c>
      <c r="H29" s="71">
        <f t="shared" si="25"/>
        <v>0</v>
      </c>
      <c r="I29" s="71">
        <f t="shared" si="25"/>
        <v>0</v>
      </c>
      <c r="J29" s="71">
        <f t="shared" si="25"/>
        <v>0</v>
      </c>
      <c r="K29" s="71">
        <f t="shared" si="25"/>
        <v>0</v>
      </c>
      <c r="L29" s="71">
        <f t="shared" si="11"/>
        <v>0</v>
      </c>
      <c r="M29" s="1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15.75" customHeight="1">
      <c r="A30" s="64" t="s">
        <v>79</v>
      </c>
      <c r="B30" s="32">
        <f t="shared" ref="B30:K30" si="26">SUM(B31:B33)</f>
        <v>0</v>
      </c>
      <c r="C30" s="32">
        <f t="shared" si="26"/>
        <v>0</v>
      </c>
      <c r="D30" s="32">
        <f t="shared" si="26"/>
        <v>0</v>
      </c>
      <c r="E30" s="32">
        <f t="shared" si="26"/>
        <v>0</v>
      </c>
      <c r="F30" s="32">
        <f t="shared" si="26"/>
        <v>0</v>
      </c>
      <c r="G30" s="32">
        <f t="shared" si="26"/>
        <v>0</v>
      </c>
      <c r="H30" s="32">
        <f t="shared" si="26"/>
        <v>0</v>
      </c>
      <c r="I30" s="32">
        <f t="shared" si="26"/>
        <v>0</v>
      </c>
      <c r="J30" s="32">
        <f t="shared" si="26"/>
        <v>0</v>
      </c>
      <c r="K30" s="32">
        <f t="shared" si="26"/>
        <v>0</v>
      </c>
      <c r="L30" s="32">
        <f t="shared" si="11"/>
        <v>0</v>
      </c>
      <c r="M30" s="18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</row>
    <row r="31" spans="1:26" ht="15.75" customHeight="1">
      <c r="A31" s="70" t="s">
        <v>80</v>
      </c>
      <c r="B31" s="71">
        <f t="shared" ref="B31:K31" si="27">SUM(B63,B95)</f>
        <v>0</v>
      </c>
      <c r="C31" s="71">
        <f t="shared" si="27"/>
        <v>0</v>
      </c>
      <c r="D31" s="71">
        <f t="shared" si="27"/>
        <v>0</v>
      </c>
      <c r="E31" s="71">
        <f t="shared" si="27"/>
        <v>0</v>
      </c>
      <c r="F31" s="71">
        <f t="shared" si="27"/>
        <v>0</v>
      </c>
      <c r="G31" s="71">
        <f t="shared" si="27"/>
        <v>0</v>
      </c>
      <c r="H31" s="71">
        <f t="shared" si="27"/>
        <v>0</v>
      </c>
      <c r="I31" s="71">
        <f t="shared" si="27"/>
        <v>0</v>
      </c>
      <c r="J31" s="71">
        <f t="shared" si="27"/>
        <v>0</v>
      </c>
      <c r="K31" s="71">
        <f t="shared" si="27"/>
        <v>0</v>
      </c>
      <c r="L31" s="71">
        <f t="shared" si="11"/>
        <v>0</v>
      </c>
      <c r="M31" s="1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15.75" customHeight="1">
      <c r="A32" s="70" t="s">
        <v>81</v>
      </c>
      <c r="B32" s="71">
        <f t="shared" ref="B32:K32" si="28">SUM(B64,B96)</f>
        <v>0</v>
      </c>
      <c r="C32" s="71">
        <f t="shared" si="28"/>
        <v>0</v>
      </c>
      <c r="D32" s="71">
        <f t="shared" si="28"/>
        <v>0</v>
      </c>
      <c r="E32" s="71">
        <f t="shared" si="28"/>
        <v>0</v>
      </c>
      <c r="F32" s="71">
        <f t="shared" si="28"/>
        <v>0</v>
      </c>
      <c r="G32" s="71">
        <f t="shared" si="28"/>
        <v>0</v>
      </c>
      <c r="H32" s="71">
        <f t="shared" si="28"/>
        <v>0</v>
      </c>
      <c r="I32" s="71">
        <f t="shared" si="28"/>
        <v>0</v>
      </c>
      <c r="J32" s="71">
        <f t="shared" si="28"/>
        <v>0</v>
      </c>
      <c r="K32" s="71">
        <f t="shared" si="28"/>
        <v>0</v>
      </c>
      <c r="L32" s="71">
        <f t="shared" si="11"/>
        <v>0</v>
      </c>
      <c r="M32" s="1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15.75" customHeight="1">
      <c r="A33" s="70"/>
      <c r="B33" s="71">
        <f t="shared" ref="B33:K33" si="29">SUM(B65,B97)</f>
        <v>0</v>
      </c>
      <c r="C33" s="71">
        <f t="shared" si="29"/>
        <v>0</v>
      </c>
      <c r="D33" s="71">
        <f t="shared" si="29"/>
        <v>0</v>
      </c>
      <c r="E33" s="71">
        <f t="shared" si="29"/>
        <v>0</v>
      </c>
      <c r="F33" s="71">
        <f t="shared" si="29"/>
        <v>0</v>
      </c>
      <c r="G33" s="71">
        <f t="shared" si="29"/>
        <v>0</v>
      </c>
      <c r="H33" s="71">
        <f t="shared" si="29"/>
        <v>0</v>
      </c>
      <c r="I33" s="71">
        <f t="shared" si="29"/>
        <v>0</v>
      </c>
      <c r="J33" s="71">
        <f t="shared" si="29"/>
        <v>0</v>
      </c>
      <c r="K33" s="71">
        <f t="shared" si="29"/>
        <v>0</v>
      </c>
      <c r="L33" s="71">
        <f t="shared" si="11"/>
        <v>0</v>
      </c>
      <c r="M33" s="1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15.75" customHeight="1">
      <c r="A34" s="63" t="s">
        <v>83</v>
      </c>
      <c r="B34" s="32">
        <f t="shared" ref="B34:H34" si="30">SUM(B6, B22, B26, B30)</f>
        <v>0</v>
      </c>
      <c r="C34" s="32">
        <f t="shared" si="30"/>
        <v>0</v>
      </c>
      <c r="D34" s="32">
        <f t="shared" si="30"/>
        <v>0</v>
      </c>
      <c r="E34" s="32">
        <f t="shared" si="30"/>
        <v>0</v>
      </c>
      <c r="F34" s="32">
        <f t="shared" si="30"/>
        <v>0</v>
      </c>
      <c r="G34" s="32">
        <f t="shared" si="30"/>
        <v>0</v>
      </c>
      <c r="H34" s="32">
        <f t="shared" si="30"/>
        <v>0</v>
      </c>
      <c r="I34" s="32">
        <f>(SUM(I6, I22, I26, I30))</f>
        <v>0</v>
      </c>
      <c r="J34" s="32">
        <f t="shared" ref="J34:K34" si="31">SUM(J6, J22, J26, J30)</f>
        <v>0</v>
      </c>
      <c r="K34" s="32">
        <f t="shared" si="31"/>
        <v>0</v>
      </c>
      <c r="L34" s="32">
        <f t="shared" si="11"/>
        <v>0</v>
      </c>
      <c r="M34" s="18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</row>
    <row r="35" spans="1:26" ht="15.75" customHeight="1">
      <c r="A35" s="72"/>
      <c r="B35" s="1"/>
      <c r="C35" s="1"/>
      <c r="D35" s="1"/>
      <c r="E35" s="1"/>
      <c r="F35" s="1"/>
      <c r="G35" s="1"/>
      <c r="H35" s="1"/>
      <c r="I35" s="1"/>
      <c r="J35" s="1"/>
      <c r="K35" s="1"/>
      <c r="L35" s="56"/>
      <c r="M35" s="1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15.75" customHeight="1">
      <c r="A36" s="72"/>
      <c r="B36" s="1"/>
      <c r="C36" s="1"/>
      <c r="D36" s="1"/>
      <c r="E36" s="1"/>
      <c r="F36" s="1"/>
      <c r="G36" s="1"/>
      <c r="H36" s="1"/>
      <c r="I36" s="1"/>
      <c r="J36" s="1"/>
      <c r="K36" s="1"/>
      <c r="L36" s="56"/>
      <c r="M36" s="1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15.75" customHeight="1">
      <c r="A37" s="73" t="s">
        <v>84</v>
      </c>
      <c r="B37" s="74">
        <f t="shared" ref="B37:L37" si="32">B66</f>
        <v>0</v>
      </c>
      <c r="C37" s="74">
        <f t="shared" si="32"/>
        <v>0</v>
      </c>
      <c r="D37" s="74">
        <f t="shared" si="32"/>
        <v>0</v>
      </c>
      <c r="E37" s="74">
        <f t="shared" si="32"/>
        <v>0</v>
      </c>
      <c r="F37" s="74">
        <f t="shared" si="32"/>
        <v>0</v>
      </c>
      <c r="G37" s="74">
        <f t="shared" si="32"/>
        <v>0</v>
      </c>
      <c r="H37" s="74">
        <f t="shared" si="32"/>
        <v>0</v>
      </c>
      <c r="I37" s="74">
        <f t="shared" si="32"/>
        <v>0</v>
      </c>
      <c r="J37" s="74">
        <f t="shared" si="32"/>
        <v>0</v>
      </c>
      <c r="K37" s="74">
        <f t="shared" si="32"/>
        <v>0</v>
      </c>
      <c r="L37" s="74">
        <f t="shared" si="32"/>
        <v>0</v>
      </c>
      <c r="M37" s="1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15.75" customHeight="1">
      <c r="A38" s="75" t="s">
        <v>58</v>
      </c>
      <c r="B38" s="32">
        <f t="shared" ref="B38:K38" si="33">SUM(B40,B43,B47,B50)</f>
        <v>0</v>
      </c>
      <c r="C38" s="32">
        <f t="shared" si="33"/>
        <v>0</v>
      </c>
      <c r="D38" s="32">
        <f t="shared" si="33"/>
        <v>0</v>
      </c>
      <c r="E38" s="32">
        <f t="shared" si="33"/>
        <v>0</v>
      </c>
      <c r="F38" s="32">
        <f t="shared" si="33"/>
        <v>0</v>
      </c>
      <c r="G38" s="32">
        <f t="shared" si="33"/>
        <v>0</v>
      </c>
      <c r="H38" s="32">
        <f t="shared" si="33"/>
        <v>0</v>
      </c>
      <c r="I38" s="32">
        <f t="shared" si="33"/>
        <v>0</v>
      </c>
      <c r="J38" s="32">
        <f t="shared" si="33"/>
        <v>0</v>
      </c>
      <c r="K38" s="32">
        <f t="shared" si="33"/>
        <v>0</v>
      </c>
      <c r="L38" s="32">
        <f>SUM(B38:K38)</f>
        <v>0</v>
      </c>
      <c r="M38" s="1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15.75" customHeight="1">
      <c r="A39" s="41" t="s">
        <v>59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3"/>
      <c r="M39" s="1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15.75" customHeight="1">
      <c r="A40" s="76" t="s">
        <v>60</v>
      </c>
      <c r="B40" s="74">
        <f t="shared" ref="B40:K40" si="34">SUM(B41:B42)</f>
        <v>0</v>
      </c>
      <c r="C40" s="74">
        <f t="shared" si="34"/>
        <v>0</v>
      </c>
      <c r="D40" s="74">
        <f t="shared" si="34"/>
        <v>0</v>
      </c>
      <c r="E40" s="74">
        <f t="shared" si="34"/>
        <v>0</v>
      </c>
      <c r="F40" s="74">
        <f t="shared" si="34"/>
        <v>0</v>
      </c>
      <c r="G40" s="74">
        <f t="shared" si="34"/>
        <v>0</v>
      </c>
      <c r="H40" s="74">
        <f t="shared" si="34"/>
        <v>0</v>
      </c>
      <c r="I40" s="74">
        <f t="shared" si="34"/>
        <v>0</v>
      </c>
      <c r="J40" s="74">
        <f t="shared" si="34"/>
        <v>0</v>
      </c>
      <c r="K40" s="74">
        <f t="shared" si="34"/>
        <v>0</v>
      </c>
      <c r="L40" s="74">
        <f t="shared" ref="L40:L45" si="35">SUM(B40:K40)</f>
        <v>0</v>
      </c>
      <c r="M40" s="1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15.75" customHeight="1">
      <c r="A41" s="51" t="s">
        <v>61</v>
      </c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74">
        <f t="shared" si="35"/>
        <v>0</v>
      </c>
      <c r="M41" s="1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15.75" customHeight="1">
      <c r="A42" s="51" t="s">
        <v>62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74">
        <f t="shared" si="35"/>
        <v>0</v>
      </c>
      <c r="M42" s="1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15.75" customHeight="1">
      <c r="A43" s="76" t="s">
        <v>63</v>
      </c>
      <c r="B43" s="74">
        <f t="shared" ref="B43:K43" si="36">SUM(B44:B45)</f>
        <v>0</v>
      </c>
      <c r="C43" s="74">
        <f t="shared" si="36"/>
        <v>0</v>
      </c>
      <c r="D43" s="74">
        <f t="shared" si="36"/>
        <v>0</v>
      </c>
      <c r="E43" s="74">
        <f t="shared" si="36"/>
        <v>0</v>
      </c>
      <c r="F43" s="74">
        <f t="shared" si="36"/>
        <v>0</v>
      </c>
      <c r="G43" s="74">
        <f t="shared" si="36"/>
        <v>0</v>
      </c>
      <c r="H43" s="74">
        <f t="shared" si="36"/>
        <v>0</v>
      </c>
      <c r="I43" s="74">
        <f t="shared" si="36"/>
        <v>0</v>
      </c>
      <c r="J43" s="74">
        <f t="shared" si="36"/>
        <v>0</v>
      </c>
      <c r="K43" s="74">
        <f t="shared" si="36"/>
        <v>0</v>
      </c>
      <c r="L43" s="74">
        <f t="shared" si="35"/>
        <v>0</v>
      </c>
      <c r="M43" s="1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15.75" customHeight="1">
      <c r="A44" s="51" t="s">
        <v>64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74">
        <f t="shared" si="35"/>
        <v>0</v>
      </c>
      <c r="M44" s="1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15.75" customHeight="1">
      <c r="A45" s="51" t="s">
        <v>65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74">
        <f t="shared" si="35"/>
        <v>0</v>
      </c>
      <c r="M45" s="1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15.75" customHeight="1">
      <c r="A46" s="41" t="s">
        <v>66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3"/>
      <c r="M46" s="1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15.75" customHeight="1">
      <c r="A47" s="76" t="s">
        <v>67</v>
      </c>
      <c r="B47" s="74">
        <f t="shared" ref="B47:K47" si="37">SUM(B48:B49)</f>
        <v>0</v>
      </c>
      <c r="C47" s="74">
        <f t="shared" si="37"/>
        <v>0</v>
      </c>
      <c r="D47" s="74">
        <f t="shared" si="37"/>
        <v>0</v>
      </c>
      <c r="E47" s="74">
        <f t="shared" si="37"/>
        <v>0</v>
      </c>
      <c r="F47" s="74">
        <f t="shared" si="37"/>
        <v>0</v>
      </c>
      <c r="G47" s="74">
        <f t="shared" si="37"/>
        <v>0</v>
      </c>
      <c r="H47" s="74">
        <f t="shared" si="37"/>
        <v>0</v>
      </c>
      <c r="I47" s="74">
        <f t="shared" si="37"/>
        <v>0</v>
      </c>
      <c r="J47" s="74">
        <f t="shared" si="37"/>
        <v>0</v>
      </c>
      <c r="K47" s="74">
        <f t="shared" si="37"/>
        <v>0</v>
      </c>
      <c r="L47" s="74">
        <f t="shared" ref="L47:L52" si="38">SUM(B47:K47)</f>
        <v>0</v>
      </c>
      <c r="M47" s="1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15.75" customHeight="1">
      <c r="A48" s="51" t="s">
        <v>68</v>
      </c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74">
        <f t="shared" si="38"/>
        <v>0</v>
      </c>
      <c r="M48" s="1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16">
      <c r="A49" s="51" t="s">
        <v>69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74">
        <f t="shared" si="38"/>
        <v>0</v>
      </c>
      <c r="M49" s="1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16">
      <c r="A50" s="76" t="s">
        <v>70</v>
      </c>
      <c r="B50" s="74">
        <f t="shared" ref="B50:K50" si="39">SUM(B51:B53)</f>
        <v>0</v>
      </c>
      <c r="C50" s="74">
        <f t="shared" si="39"/>
        <v>0</v>
      </c>
      <c r="D50" s="74">
        <f t="shared" si="39"/>
        <v>0</v>
      </c>
      <c r="E50" s="74">
        <f t="shared" si="39"/>
        <v>0</v>
      </c>
      <c r="F50" s="74">
        <f t="shared" si="39"/>
        <v>0</v>
      </c>
      <c r="G50" s="74">
        <f t="shared" si="39"/>
        <v>0</v>
      </c>
      <c r="H50" s="74">
        <f t="shared" si="39"/>
        <v>0</v>
      </c>
      <c r="I50" s="74">
        <f t="shared" si="39"/>
        <v>0</v>
      </c>
      <c r="J50" s="74">
        <f t="shared" si="39"/>
        <v>0</v>
      </c>
      <c r="K50" s="74">
        <f t="shared" si="39"/>
        <v>0</v>
      </c>
      <c r="L50" s="74">
        <f t="shared" si="38"/>
        <v>0</v>
      </c>
      <c r="M50" s="1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16">
      <c r="A51" s="51" t="s">
        <v>71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74">
        <f t="shared" si="38"/>
        <v>0</v>
      </c>
      <c r="M51" s="1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16">
      <c r="A52" s="51" t="s">
        <v>72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74">
        <f t="shared" si="38"/>
        <v>0</v>
      </c>
      <c r="M52" s="1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15">
      <c r="A53" s="52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4"/>
      <c r="M53" s="1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32">
      <c r="A54" s="53" t="s">
        <v>73</v>
      </c>
      <c r="B54" s="74">
        <f t="shared" ref="B54:K54" si="40">SUM(B55:B57)</f>
        <v>0</v>
      </c>
      <c r="C54" s="74">
        <f t="shared" si="40"/>
        <v>0</v>
      </c>
      <c r="D54" s="74">
        <f t="shared" si="40"/>
        <v>0</v>
      </c>
      <c r="E54" s="74">
        <f t="shared" si="40"/>
        <v>0</v>
      </c>
      <c r="F54" s="74">
        <f t="shared" si="40"/>
        <v>0</v>
      </c>
      <c r="G54" s="74">
        <f t="shared" si="40"/>
        <v>0</v>
      </c>
      <c r="H54" s="74">
        <f t="shared" si="40"/>
        <v>0</v>
      </c>
      <c r="I54" s="74">
        <f t="shared" si="40"/>
        <v>0</v>
      </c>
      <c r="J54" s="74">
        <f t="shared" si="40"/>
        <v>0</v>
      </c>
      <c r="K54" s="74">
        <f t="shared" si="40"/>
        <v>0</v>
      </c>
      <c r="L54" s="32">
        <f t="shared" ref="L54:L56" si="41">SUM(B54:K54)</f>
        <v>0</v>
      </c>
      <c r="M54" s="1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16">
      <c r="A55" s="51" t="s">
        <v>74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32">
        <f t="shared" si="41"/>
        <v>0</v>
      </c>
      <c r="M55" s="1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16">
      <c r="A56" s="51" t="s">
        <v>75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32">
        <f t="shared" si="41"/>
        <v>0</v>
      </c>
      <c r="M56" s="1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15">
      <c r="A57" s="52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32"/>
      <c r="M57" s="1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16">
      <c r="A58" s="53" t="s">
        <v>76</v>
      </c>
      <c r="B58" s="74">
        <f t="shared" ref="B58:K58" si="42">SUM(B59:B61)</f>
        <v>0</v>
      </c>
      <c r="C58" s="74">
        <f t="shared" si="42"/>
        <v>0</v>
      </c>
      <c r="D58" s="74">
        <f t="shared" si="42"/>
        <v>0</v>
      </c>
      <c r="E58" s="74">
        <f t="shared" si="42"/>
        <v>0</v>
      </c>
      <c r="F58" s="74">
        <f t="shared" si="42"/>
        <v>0</v>
      </c>
      <c r="G58" s="74">
        <f t="shared" si="42"/>
        <v>0</v>
      </c>
      <c r="H58" s="74">
        <f t="shared" si="42"/>
        <v>0</v>
      </c>
      <c r="I58" s="74">
        <f t="shared" si="42"/>
        <v>0</v>
      </c>
      <c r="J58" s="74">
        <f t="shared" si="42"/>
        <v>0</v>
      </c>
      <c r="K58" s="74">
        <f t="shared" si="42"/>
        <v>0</v>
      </c>
      <c r="L58" s="32">
        <f t="shared" ref="L58:L60" si="43">SUM(B58:K58)</f>
        <v>0</v>
      </c>
      <c r="M58" s="1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16">
      <c r="A59" s="51" t="s">
        <v>77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32">
        <f t="shared" si="43"/>
        <v>0</v>
      </c>
      <c r="M59" s="1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16">
      <c r="A60" s="51" t="s">
        <v>78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32">
        <f t="shared" si="43"/>
        <v>0</v>
      </c>
      <c r="M60" s="1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15">
      <c r="A61" s="51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32"/>
      <c r="M61" s="1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16">
      <c r="A62" s="53" t="s">
        <v>79</v>
      </c>
      <c r="B62" s="74">
        <f t="shared" ref="B62:K62" si="44">SUM(B63:B65)</f>
        <v>0</v>
      </c>
      <c r="C62" s="74">
        <f t="shared" si="44"/>
        <v>0</v>
      </c>
      <c r="D62" s="74">
        <f t="shared" si="44"/>
        <v>0</v>
      </c>
      <c r="E62" s="74">
        <f t="shared" si="44"/>
        <v>0</v>
      </c>
      <c r="F62" s="74">
        <f t="shared" si="44"/>
        <v>0</v>
      </c>
      <c r="G62" s="74">
        <f t="shared" si="44"/>
        <v>0</v>
      </c>
      <c r="H62" s="74">
        <f t="shared" si="44"/>
        <v>0</v>
      </c>
      <c r="I62" s="74">
        <f t="shared" si="44"/>
        <v>0</v>
      </c>
      <c r="J62" s="74">
        <f t="shared" si="44"/>
        <v>0</v>
      </c>
      <c r="K62" s="74">
        <f t="shared" si="44"/>
        <v>0</v>
      </c>
      <c r="L62" s="32">
        <f t="shared" ref="L62:L64" si="45">SUM(B62:K62)</f>
        <v>0</v>
      </c>
      <c r="M62" s="1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16">
      <c r="A63" s="51" t="s">
        <v>80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32">
        <f t="shared" si="45"/>
        <v>0</v>
      </c>
      <c r="M63" s="1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16">
      <c r="A64" s="51" t="s">
        <v>81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32">
        <f t="shared" si="45"/>
        <v>0</v>
      </c>
      <c r="M64" s="1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15">
      <c r="A65" s="52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32"/>
      <c r="M65" s="1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16">
      <c r="A66" s="73" t="s">
        <v>84</v>
      </c>
      <c r="B66" s="32">
        <f t="shared" ref="B66:K66" si="46">SUM(B38, B54, B58, B62)</f>
        <v>0</v>
      </c>
      <c r="C66" s="32">
        <f t="shared" si="46"/>
        <v>0</v>
      </c>
      <c r="D66" s="32">
        <f t="shared" si="46"/>
        <v>0</v>
      </c>
      <c r="E66" s="32">
        <f t="shared" si="46"/>
        <v>0</v>
      </c>
      <c r="F66" s="32">
        <f t="shared" si="46"/>
        <v>0</v>
      </c>
      <c r="G66" s="32">
        <f t="shared" si="46"/>
        <v>0</v>
      </c>
      <c r="H66" s="32">
        <f t="shared" si="46"/>
        <v>0</v>
      </c>
      <c r="I66" s="32">
        <f t="shared" si="46"/>
        <v>0</v>
      </c>
      <c r="J66" s="32">
        <f t="shared" si="46"/>
        <v>0</v>
      </c>
      <c r="K66" s="32">
        <f t="shared" si="46"/>
        <v>0</v>
      </c>
      <c r="L66" s="32">
        <f>SUM(B66:K66)</f>
        <v>0</v>
      </c>
      <c r="M66" s="1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15">
      <c r="A67" s="7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15">
      <c r="A68" s="7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16">
      <c r="A69" s="78" t="s">
        <v>85</v>
      </c>
      <c r="B69" s="74">
        <f t="shared" ref="B69:L69" si="47">B98</f>
        <v>0</v>
      </c>
      <c r="C69" s="74">
        <f t="shared" si="47"/>
        <v>0</v>
      </c>
      <c r="D69" s="74">
        <f t="shared" si="47"/>
        <v>0</v>
      </c>
      <c r="E69" s="74">
        <f t="shared" si="47"/>
        <v>0</v>
      </c>
      <c r="F69" s="74">
        <f t="shared" si="47"/>
        <v>0</v>
      </c>
      <c r="G69" s="74">
        <f t="shared" si="47"/>
        <v>0</v>
      </c>
      <c r="H69" s="74">
        <f t="shared" si="47"/>
        <v>0</v>
      </c>
      <c r="I69" s="74">
        <f t="shared" si="47"/>
        <v>0</v>
      </c>
      <c r="J69" s="74">
        <f t="shared" si="47"/>
        <v>0</v>
      </c>
      <c r="K69" s="74">
        <f t="shared" si="47"/>
        <v>0</v>
      </c>
      <c r="L69" s="74">
        <f t="shared" si="47"/>
        <v>0</v>
      </c>
      <c r="M69" s="1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16">
      <c r="A70" s="79" t="s">
        <v>58</v>
      </c>
      <c r="B70" s="32">
        <f t="shared" ref="B70:K70" si="48">SUM(B72,B75,B79,B82)</f>
        <v>0</v>
      </c>
      <c r="C70" s="32">
        <f t="shared" si="48"/>
        <v>0</v>
      </c>
      <c r="D70" s="32">
        <f t="shared" si="48"/>
        <v>0</v>
      </c>
      <c r="E70" s="32">
        <f t="shared" si="48"/>
        <v>0</v>
      </c>
      <c r="F70" s="32">
        <f t="shared" si="48"/>
        <v>0</v>
      </c>
      <c r="G70" s="32">
        <f t="shared" si="48"/>
        <v>0</v>
      </c>
      <c r="H70" s="32">
        <f t="shared" si="48"/>
        <v>0</v>
      </c>
      <c r="I70" s="32">
        <f t="shared" si="48"/>
        <v>0</v>
      </c>
      <c r="J70" s="32">
        <f t="shared" si="48"/>
        <v>0</v>
      </c>
      <c r="K70" s="32">
        <f t="shared" si="48"/>
        <v>0</v>
      </c>
      <c r="L70" s="32">
        <f>SUM(B70:K70)</f>
        <v>0</v>
      </c>
      <c r="M70" s="1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16">
      <c r="A71" s="41" t="s">
        <v>59</v>
      </c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3"/>
      <c r="M71" s="1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16">
      <c r="A72" s="76" t="s">
        <v>60</v>
      </c>
      <c r="B72" s="74">
        <f t="shared" ref="B72:K72" si="49">SUM(B73:B74)</f>
        <v>0</v>
      </c>
      <c r="C72" s="74">
        <f t="shared" si="49"/>
        <v>0</v>
      </c>
      <c r="D72" s="74">
        <f t="shared" si="49"/>
        <v>0</v>
      </c>
      <c r="E72" s="74">
        <f t="shared" si="49"/>
        <v>0</v>
      </c>
      <c r="F72" s="74">
        <f t="shared" si="49"/>
        <v>0</v>
      </c>
      <c r="G72" s="74">
        <f t="shared" si="49"/>
        <v>0</v>
      </c>
      <c r="H72" s="74">
        <f t="shared" si="49"/>
        <v>0</v>
      </c>
      <c r="I72" s="74">
        <f t="shared" si="49"/>
        <v>0</v>
      </c>
      <c r="J72" s="74">
        <f t="shared" si="49"/>
        <v>0</v>
      </c>
      <c r="K72" s="74">
        <f t="shared" si="49"/>
        <v>0</v>
      </c>
      <c r="L72" s="74">
        <f t="shared" ref="L72:L77" si="50">SUM(B72:K72)</f>
        <v>0</v>
      </c>
      <c r="M72" s="1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16">
      <c r="A73" s="51" t="s">
        <v>61</v>
      </c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74">
        <f t="shared" si="50"/>
        <v>0</v>
      </c>
      <c r="M73" s="1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16">
      <c r="A74" s="51" t="s">
        <v>62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74">
        <f t="shared" si="50"/>
        <v>0</v>
      </c>
      <c r="M74" s="1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16">
      <c r="A75" s="76" t="s">
        <v>63</v>
      </c>
      <c r="B75" s="74">
        <f t="shared" ref="B75:K75" si="51">SUM(B76:B77)</f>
        <v>0</v>
      </c>
      <c r="C75" s="74">
        <f t="shared" si="51"/>
        <v>0</v>
      </c>
      <c r="D75" s="74">
        <f t="shared" si="51"/>
        <v>0</v>
      </c>
      <c r="E75" s="74">
        <f t="shared" si="51"/>
        <v>0</v>
      </c>
      <c r="F75" s="74">
        <f t="shared" si="51"/>
        <v>0</v>
      </c>
      <c r="G75" s="74">
        <f t="shared" si="51"/>
        <v>0</v>
      </c>
      <c r="H75" s="74">
        <f t="shared" si="51"/>
        <v>0</v>
      </c>
      <c r="I75" s="74">
        <f t="shared" si="51"/>
        <v>0</v>
      </c>
      <c r="J75" s="74">
        <f t="shared" si="51"/>
        <v>0</v>
      </c>
      <c r="K75" s="74">
        <f t="shared" si="51"/>
        <v>0</v>
      </c>
      <c r="L75" s="74">
        <f t="shared" si="50"/>
        <v>0</v>
      </c>
      <c r="M75" s="1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16">
      <c r="A76" s="51" t="s">
        <v>64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74">
        <f t="shared" si="50"/>
        <v>0</v>
      </c>
      <c r="M76" s="1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16">
      <c r="A77" s="51" t="s">
        <v>65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74">
        <f t="shared" si="50"/>
        <v>0</v>
      </c>
      <c r="M77" s="1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6">
      <c r="A78" s="41" t="s">
        <v>66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3"/>
      <c r="M78" s="1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6">
      <c r="A79" s="76" t="s">
        <v>86</v>
      </c>
      <c r="B79" s="74">
        <f t="shared" ref="B79:K79" si="52">SUM(B80:B81)</f>
        <v>0</v>
      </c>
      <c r="C79" s="74">
        <f t="shared" si="52"/>
        <v>0</v>
      </c>
      <c r="D79" s="74">
        <f t="shared" si="52"/>
        <v>0</v>
      </c>
      <c r="E79" s="74">
        <f t="shared" si="52"/>
        <v>0</v>
      </c>
      <c r="F79" s="74">
        <f t="shared" si="52"/>
        <v>0</v>
      </c>
      <c r="G79" s="74">
        <f t="shared" si="52"/>
        <v>0</v>
      </c>
      <c r="H79" s="74">
        <f t="shared" si="52"/>
        <v>0</v>
      </c>
      <c r="I79" s="74">
        <f t="shared" si="52"/>
        <v>0</v>
      </c>
      <c r="J79" s="74">
        <f t="shared" si="52"/>
        <v>0</v>
      </c>
      <c r="K79" s="74">
        <f t="shared" si="52"/>
        <v>0</v>
      </c>
      <c r="L79" s="74">
        <f t="shared" ref="L79:L84" si="53">SUM(B79:K79)</f>
        <v>0</v>
      </c>
      <c r="M79" s="1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6">
      <c r="A80" s="51" t="s">
        <v>68</v>
      </c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74">
        <f t="shared" si="53"/>
        <v>0</v>
      </c>
      <c r="M80" s="1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6">
      <c r="A81" s="51" t="s">
        <v>69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74">
        <f t="shared" si="53"/>
        <v>0</v>
      </c>
      <c r="M81" s="1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 ht="16">
      <c r="A82" s="76" t="s">
        <v>87</v>
      </c>
      <c r="B82" s="74">
        <f t="shared" ref="B82:K82" si="54">SUM(B83:B85)</f>
        <v>0</v>
      </c>
      <c r="C82" s="74">
        <f t="shared" si="54"/>
        <v>0</v>
      </c>
      <c r="D82" s="74">
        <f t="shared" si="54"/>
        <v>0</v>
      </c>
      <c r="E82" s="74">
        <f t="shared" si="54"/>
        <v>0</v>
      </c>
      <c r="F82" s="74">
        <f t="shared" si="54"/>
        <v>0</v>
      </c>
      <c r="G82" s="74">
        <f t="shared" si="54"/>
        <v>0</v>
      </c>
      <c r="H82" s="74">
        <f t="shared" si="54"/>
        <v>0</v>
      </c>
      <c r="I82" s="74">
        <f t="shared" si="54"/>
        <v>0</v>
      </c>
      <c r="J82" s="74">
        <f t="shared" si="54"/>
        <v>0</v>
      </c>
      <c r="K82" s="74">
        <f t="shared" si="54"/>
        <v>0</v>
      </c>
      <c r="L82" s="74">
        <f t="shared" si="53"/>
        <v>0</v>
      </c>
      <c r="M82" s="1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spans="1:26" ht="16">
      <c r="A83" s="51" t="s">
        <v>71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74">
        <f t="shared" si="53"/>
        <v>0</v>
      </c>
      <c r="M83" s="1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spans="1:26" ht="16">
      <c r="A84" s="51" t="s">
        <v>72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74">
        <f t="shared" si="53"/>
        <v>0</v>
      </c>
      <c r="M84" s="1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spans="1:26" ht="15">
      <c r="A85" s="52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4"/>
      <c r="M85" s="1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 ht="32">
      <c r="A86" s="80" t="s">
        <v>73</v>
      </c>
      <c r="B86" s="74">
        <f t="shared" ref="B86:K86" si="55">SUM(B87:B89)</f>
        <v>0</v>
      </c>
      <c r="C86" s="74">
        <f t="shared" si="55"/>
        <v>0</v>
      </c>
      <c r="D86" s="74">
        <f t="shared" si="55"/>
        <v>0</v>
      </c>
      <c r="E86" s="74">
        <f t="shared" si="55"/>
        <v>0</v>
      </c>
      <c r="F86" s="74">
        <f t="shared" si="55"/>
        <v>0</v>
      </c>
      <c r="G86" s="74">
        <f t="shared" si="55"/>
        <v>0</v>
      </c>
      <c r="H86" s="74">
        <f t="shared" si="55"/>
        <v>0</v>
      </c>
      <c r="I86" s="74">
        <f t="shared" si="55"/>
        <v>0</v>
      </c>
      <c r="J86" s="74">
        <f t="shared" si="55"/>
        <v>0</v>
      </c>
      <c r="K86" s="74">
        <f t="shared" si="55"/>
        <v>0</v>
      </c>
      <c r="L86" s="32">
        <f t="shared" ref="L86:L88" si="56">SUM(B86:K86)</f>
        <v>0</v>
      </c>
      <c r="M86" s="1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 ht="16">
      <c r="A87" s="51" t="s">
        <v>74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32">
        <f t="shared" si="56"/>
        <v>0</v>
      </c>
      <c r="M87" s="1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 ht="16">
      <c r="A88" s="51" t="s">
        <v>75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32">
        <f t="shared" si="56"/>
        <v>0</v>
      </c>
      <c r="M88" s="1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 ht="15">
      <c r="A89" s="81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32"/>
      <c r="M89" s="1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 ht="16">
      <c r="A90" s="80" t="s">
        <v>76</v>
      </c>
      <c r="B90" s="74">
        <f t="shared" ref="B90:K90" si="57">SUM(B91:B93)</f>
        <v>0</v>
      </c>
      <c r="C90" s="74">
        <f t="shared" si="57"/>
        <v>0</v>
      </c>
      <c r="D90" s="74">
        <f t="shared" si="57"/>
        <v>0</v>
      </c>
      <c r="E90" s="74">
        <f t="shared" si="57"/>
        <v>0</v>
      </c>
      <c r="F90" s="74">
        <f t="shared" si="57"/>
        <v>0</v>
      </c>
      <c r="G90" s="74">
        <f t="shared" si="57"/>
        <v>0</v>
      </c>
      <c r="H90" s="74">
        <f t="shared" si="57"/>
        <v>0</v>
      </c>
      <c r="I90" s="74">
        <f t="shared" si="57"/>
        <v>0</v>
      </c>
      <c r="J90" s="74">
        <f t="shared" si="57"/>
        <v>0</v>
      </c>
      <c r="K90" s="74">
        <f t="shared" si="57"/>
        <v>0</v>
      </c>
      <c r="L90" s="32">
        <f t="shared" ref="L90:L92" si="58">SUM(B90:K90)</f>
        <v>0</v>
      </c>
      <c r="M90" s="1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 ht="16">
      <c r="A91" s="51" t="s">
        <v>77</v>
      </c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32">
        <f t="shared" si="58"/>
        <v>0</v>
      </c>
      <c r="M91" s="1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 ht="16">
      <c r="A92" s="51" t="s">
        <v>78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32">
        <f t="shared" si="58"/>
        <v>0</v>
      </c>
      <c r="M92" s="1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 ht="15">
      <c r="A93" s="82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32"/>
      <c r="M93" s="1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 ht="16">
      <c r="A94" s="80" t="s">
        <v>79</v>
      </c>
      <c r="B94" s="74">
        <f t="shared" ref="B94:K94" si="59">SUM(B95:B97)</f>
        <v>0</v>
      </c>
      <c r="C94" s="74">
        <f t="shared" si="59"/>
        <v>0</v>
      </c>
      <c r="D94" s="74">
        <f t="shared" si="59"/>
        <v>0</v>
      </c>
      <c r="E94" s="74">
        <f t="shared" si="59"/>
        <v>0</v>
      </c>
      <c r="F94" s="74">
        <f t="shared" si="59"/>
        <v>0</v>
      </c>
      <c r="G94" s="74">
        <f t="shared" si="59"/>
        <v>0</v>
      </c>
      <c r="H94" s="74">
        <f t="shared" si="59"/>
        <v>0</v>
      </c>
      <c r="I94" s="74">
        <f t="shared" si="59"/>
        <v>0</v>
      </c>
      <c r="J94" s="74">
        <f t="shared" si="59"/>
        <v>0</v>
      </c>
      <c r="K94" s="74">
        <f t="shared" si="59"/>
        <v>0</v>
      </c>
      <c r="L94" s="32">
        <f t="shared" ref="L94:L96" si="60">SUM(B94:K94)</f>
        <v>0</v>
      </c>
      <c r="M94" s="1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 ht="16">
      <c r="A95" s="51" t="s">
        <v>80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32">
        <f t="shared" si="60"/>
        <v>0</v>
      </c>
      <c r="M95" s="1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 ht="16">
      <c r="A96" s="51" t="s">
        <v>81</v>
      </c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32">
        <f t="shared" si="60"/>
        <v>0</v>
      </c>
      <c r="M96" s="1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 ht="15">
      <c r="A97" s="81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32"/>
      <c r="M97" s="1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 ht="16">
      <c r="A98" s="78" t="s">
        <v>85</v>
      </c>
      <c r="B98" s="32">
        <f t="shared" ref="B98:K98" si="61">SUM(B70, B86, B90, B94)</f>
        <v>0</v>
      </c>
      <c r="C98" s="32">
        <f t="shared" si="61"/>
        <v>0</v>
      </c>
      <c r="D98" s="32">
        <f t="shared" si="61"/>
        <v>0</v>
      </c>
      <c r="E98" s="32">
        <f t="shared" si="61"/>
        <v>0</v>
      </c>
      <c r="F98" s="32">
        <f t="shared" si="61"/>
        <v>0</v>
      </c>
      <c r="G98" s="32">
        <f t="shared" si="61"/>
        <v>0</v>
      </c>
      <c r="H98" s="32">
        <f t="shared" si="61"/>
        <v>0</v>
      </c>
      <c r="I98" s="32">
        <f t="shared" si="61"/>
        <v>0</v>
      </c>
      <c r="J98" s="32">
        <f t="shared" si="61"/>
        <v>0</v>
      </c>
      <c r="K98" s="32">
        <f t="shared" si="61"/>
        <v>0</v>
      </c>
      <c r="L98" s="32">
        <f>SUM(B98:K98)</f>
        <v>0</v>
      </c>
      <c r="M98" s="1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 ht="15">
      <c r="A99" s="7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 ht="13">
      <c r="A100" s="83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 ht="13">
      <c r="A101" s="84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6" ht="13">
      <c r="A102" s="84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6" ht="13">
      <c r="A103" s="84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 ht="13">
      <c r="A104" s="84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 ht="13">
      <c r="A105" s="84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 ht="13">
      <c r="A106" s="84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 ht="13">
      <c r="A107" s="84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 ht="13">
      <c r="A108" s="84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 ht="13">
      <c r="A109" s="84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 ht="13">
      <c r="A110" s="84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 ht="13">
      <c r="A111" s="84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 ht="13">
      <c r="A112" s="84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 ht="13">
      <c r="A113" s="84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 ht="13">
      <c r="A114" s="84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spans="1:26" ht="13">
      <c r="A115" s="84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spans="1:26" ht="13">
      <c r="A116" s="84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spans="1:26" ht="13">
      <c r="A117" s="84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spans="1:26" ht="13">
      <c r="A118" s="84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spans="1:26" ht="13">
      <c r="A119" s="84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spans="1:26" ht="13">
      <c r="A120" s="84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spans="1:26" ht="13">
      <c r="A121" s="84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spans="1:26" ht="13">
      <c r="A122" s="84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spans="1:26" ht="13">
      <c r="A123" s="84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spans="1:26" ht="13">
      <c r="A124" s="84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spans="1:26" ht="13">
      <c r="A125" s="84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spans="1:26" ht="13">
      <c r="A126" s="84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spans="1:26" ht="13">
      <c r="A127" s="84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spans="1:26" ht="13">
      <c r="A128" s="84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spans="1:26" ht="13">
      <c r="A129" s="84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spans="1:26" ht="13">
      <c r="A130" s="84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spans="1:26" ht="13">
      <c r="A131" s="84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spans="1:26" ht="13">
      <c r="A132" s="84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spans="1:26" ht="13">
      <c r="A133" s="84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spans="1:26" ht="13">
      <c r="A134" s="84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spans="1:26" ht="13">
      <c r="A135" s="84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spans="1:26" ht="13">
      <c r="A136" s="84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spans="1:26" ht="13">
      <c r="A137" s="84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spans="1:26" ht="13">
      <c r="A138" s="84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13">
      <c r="A139" s="84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13">
      <c r="A140" s="84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spans="1:26" ht="13">
      <c r="A141" s="84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spans="1:26" ht="13">
      <c r="A142" s="84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spans="1:26" ht="13">
      <c r="A143" s="84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spans="1:26" ht="13">
      <c r="A144" s="84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spans="1:26" ht="13">
      <c r="A145" s="84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spans="1:26" ht="13">
      <c r="A146" s="84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spans="1:26" ht="13">
      <c r="A147" s="84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spans="1:26" ht="13">
      <c r="A148" s="84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spans="1:26" ht="13">
      <c r="A149" s="84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spans="1:26" ht="13">
      <c r="A150" s="84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spans="1:26" ht="13">
      <c r="A151" s="84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spans="1:26" ht="13">
      <c r="A152" s="84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spans="1:26" ht="13">
      <c r="A153" s="84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spans="1:26" ht="13">
      <c r="A154" s="84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spans="1:26" ht="13">
      <c r="A155" s="84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spans="1:26" ht="13">
      <c r="A156" s="84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spans="1:26" ht="13">
      <c r="A157" s="84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spans="1:26" ht="13">
      <c r="A158" s="84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spans="1:26" ht="13">
      <c r="A159" s="84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spans="1:26" ht="13">
      <c r="A160" s="84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spans="1:26" ht="13">
      <c r="A161" s="84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spans="1:26" ht="13">
      <c r="A162" s="84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spans="1:26" ht="13">
      <c r="A163" s="84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spans="1:26" ht="13">
      <c r="A164" s="84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spans="1:26" ht="13">
      <c r="A165" s="84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spans="1:26" ht="13">
      <c r="A166" s="84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spans="1:26" ht="13">
      <c r="A167" s="84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spans="1:26" ht="13">
      <c r="A168" s="84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spans="1:26" ht="13">
      <c r="A169" s="84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spans="1:26" ht="13">
      <c r="A170" s="84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spans="1:26" ht="13">
      <c r="A171" s="84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spans="1:26" ht="13">
      <c r="A172" s="84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spans="1:26" ht="13">
      <c r="A173" s="84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spans="1:26" ht="13">
      <c r="A174" s="84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spans="1:26" ht="13">
      <c r="A175" s="84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spans="1:26" ht="13">
      <c r="A176" s="84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spans="1:26" ht="13">
      <c r="A177" s="84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spans="1:26" ht="13">
      <c r="A178" s="84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spans="1:26" ht="13">
      <c r="A179" s="84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spans="1:26" ht="13">
      <c r="A180" s="84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13">
      <c r="A181" s="84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spans="1:26" ht="13">
      <c r="A182" s="84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spans="1:26" ht="13">
      <c r="A183" s="84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spans="1:26" ht="13">
      <c r="A184" s="84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spans="1:26" ht="13">
      <c r="A185" s="84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spans="1:26" ht="13">
      <c r="A186" s="84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spans="1:26" ht="13">
      <c r="A187" s="84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spans="1:26" ht="13">
      <c r="A188" s="84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spans="1:26" ht="13">
      <c r="A189" s="84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spans="1:26" ht="13">
      <c r="A190" s="84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spans="1:26" ht="13">
      <c r="A191" s="84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spans="1:26" ht="13">
      <c r="A192" s="84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spans="1:26" ht="13">
      <c r="A193" s="84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spans="1:26" ht="13">
      <c r="A194" s="84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spans="1:26" ht="13">
      <c r="A195" s="84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spans="1:26" ht="13">
      <c r="A196" s="84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spans="1:26" ht="13">
      <c r="A197" s="84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spans="1:26" ht="13">
      <c r="A198" s="84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spans="1:26" ht="13">
      <c r="A199" s="84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spans="1:26" ht="13">
      <c r="A200" s="84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spans="1:26" ht="13">
      <c r="A201" s="84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spans="1:26" ht="13">
      <c r="A202" s="84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spans="1:26" ht="13">
      <c r="A203" s="84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spans="1:26" ht="13">
      <c r="A204" s="84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spans="1:26" ht="13">
      <c r="A205" s="84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spans="1:26" ht="13">
      <c r="A206" s="84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spans="1:26" ht="13">
      <c r="A207" s="84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spans="1:26" ht="13">
      <c r="A208" s="84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spans="1:26" ht="13">
      <c r="A209" s="84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spans="1:26" ht="13">
      <c r="A210" s="84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spans="1:26" ht="13">
      <c r="A211" s="84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spans="1:26" ht="13">
      <c r="A212" s="84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spans="1:26" ht="13">
      <c r="A213" s="84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spans="1:26" ht="13">
      <c r="A214" s="84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spans="1:26" ht="13">
      <c r="A215" s="84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spans="1:26" ht="13">
      <c r="A216" s="84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spans="1:26" ht="13">
      <c r="A217" s="84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spans="1:26" ht="13">
      <c r="A218" s="84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spans="1:26" ht="13">
      <c r="A219" s="84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spans="1:26" ht="13">
      <c r="A220" s="84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spans="1:26" ht="13">
      <c r="A221" s="84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spans="1:26" ht="13">
      <c r="A222" s="84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spans="1:26" ht="13">
      <c r="A223" s="84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spans="1:26" ht="13">
      <c r="A224" s="84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spans="1:26" ht="13">
      <c r="A225" s="84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spans="1:26" ht="13">
      <c r="A226" s="84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spans="1:26" ht="13">
      <c r="A227" s="84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spans="1:26" ht="13">
      <c r="A228" s="84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spans="1:26" ht="13">
      <c r="A229" s="84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spans="1:26" ht="13">
      <c r="A230" s="84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spans="1:26" ht="13">
      <c r="A231" s="84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spans="1:26" ht="13">
      <c r="A232" s="84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spans="1:26" ht="13">
      <c r="A233" s="84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spans="1:26" ht="13">
      <c r="A234" s="84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spans="1:26" ht="13">
      <c r="A235" s="84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spans="1:26" ht="13">
      <c r="A236" s="84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spans="1:26" ht="13">
      <c r="A237" s="84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spans="1:26" ht="13">
      <c r="A238" s="84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spans="1:26" ht="13">
      <c r="A239" s="84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spans="1:26" ht="13">
      <c r="A240" s="84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spans="1:26" ht="13">
      <c r="A241" s="84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spans="1:26" ht="13">
      <c r="A242" s="84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spans="1:26" ht="13">
      <c r="A243" s="84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spans="1:26" ht="13">
      <c r="A244" s="84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spans="1:26" ht="13">
      <c r="A245" s="84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spans="1:26" ht="13">
      <c r="A246" s="84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spans="1:26" ht="13">
      <c r="A247" s="84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spans="1:26" ht="13">
      <c r="A248" s="84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spans="1:26" ht="13">
      <c r="A249" s="84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spans="1:26" ht="13">
      <c r="A250" s="84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spans="1:26" ht="13">
      <c r="A251" s="84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spans="1:26" ht="13">
      <c r="A252" s="84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spans="1:26" ht="13">
      <c r="A253" s="84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spans="1:26" ht="13">
      <c r="A254" s="84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spans="1:26" ht="13">
      <c r="A255" s="84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spans="1:26" ht="13">
      <c r="A256" s="84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spans="1:26" ht="13">
      <c r="A257" s="84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spans="1:26" ht="13">
      <c r="A258" s="84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spans="1:26" ht="13">
      <c r="A259" s="84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spans="1:26" ht="13">
      <c r="A260" s="84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spans="1:26" ht="13">
      <c r="A261" s="84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spans="1:26" ht="13">
      <c r="A262" s="84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spans="1:26" ht="13">
      <c r="A263" s="84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spans="1:26" ht="13">
      <c r="A264" s="84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spans="1:26" ht="13">
      <c r="A265" s="84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spans="1:26" ht="13">
      <c r="A266" s="84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spans="1:26" ht="13">
      <c r="A267" s="84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spans="1:26" ht="13">
      <c r="A268" s="84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spans="1:26" ht="13">
      <c r="A269" s="84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spans="1:26" ht="13">
      <c r="A270" s="84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spans="1:26" ht="13">
      <c r="A271" s="84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spans="1:26" ht="13">
      <c r="A272" s="84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spans="1:26" ht="13">
      <c r="A273" s="84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spans="1:26" ht="13">
      <c r="A274" s="84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spans="1:26" ht="13">
      <c r="A275" s="84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spans="1:26" ht="13">
      <c r="A276" s="84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spans="1:26" ht="13">
      <c r="A277" s="84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spans="1:26" ht="13">
      <c r="A278" s="84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spans="1:26" ht="13">
      <c r="A279" s="84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spans="1:26" ht="13">
      <c r="A280" s="84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spans="1:26" ht="13">
      <c r="A281" s="84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spans="1:26" ht="13">
      <c r="A282" s="84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spans="1:26" ht="13">
      <c r="A283" s="84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spans="1:26" ht="13">
      <c r="A284" s="84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spans="1:26" ht="13">
      <c r="A285" s="84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spans="1:26" ht="13">
      <c r="A286" s="84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spans="1:26" ht="13">
      <c r="A287" s="84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spans="1:26" ht="13">
      <c r="A288" s="84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spans="1:26" ht="13">
      <c r="A289" s="84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spans="1:26" ht="13">
      <c r="A290" s="84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spans="1:26" ht="13">
      <c r="A291" s="84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spans="1:26" ht="13">
      <c r="A292" s="84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spans="1:26" ht="13">
      <c r="A293" s="84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spans="1:26" ht="13">
      <c r="A294" s="84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spans="1:26" ht="13">
      <c r="A295" s="84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spans="1:26" ht="13">
      <c r="A296" s="84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spans="1:26" ht="13">
      <c r="A297" s="84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spans="1:26" ht="13">
      <c r="A298" s="84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spans="1:26" ht="13">
      <c r="A299" s="84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spans="1:26" ht="13">
      <c r="A300" s="84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spans="1:26" ht="13">
      <c r="A301" s="84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spans="1:26" ht="13">
      <c r="A302" s="84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spans="1:26" ht="13">
      <c r="A303" s="84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spans="1:26" ht="13">
      <c r="A304" s="84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spans="1:26" ht="13">
      <c r="A305" s="84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spans="1:26" ht="13">
      <c r="A306" s="84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spans="1:26" ht="13">
      <c r="A307" s="84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spans="1:26" ht="13">
      <c r="A308" s="84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spans="1:26" ht="13">
      <c r="A309" s="84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spans="1:26" ht="13">
      <c r="A310" s="84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spans="1:26" ht="13">
      <c r="A311" s="84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spans="1:26" ht="13">
      <c r="A312" s="84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spans="1:26" ht="13">
      <c r="A313" s="84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spans="1:26" ht="13">
      <c r="A314" s="84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spans="1:26" ht="13">
      <c r="A315" s="84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spans="1:26" ht="13">
      <c r="A316" s="84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spans="1:26" ht="13">
      <c r="A317" s="84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spans="1:26" ht="13">
      <c r="A318" s="84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spans="1:26" ht="13">
      <c r="A319" s="84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spans="1:26" ht="13">
      <c r="A320" s="84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spans="1:26" ht="13">
      <c r="A321" s="84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spans="1:26" ht="13">
      <c r="A322" s="84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spans="1:26" ht="13">
      <c r="A323" s="84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spans="1:26" ht="13">
      <c r="A324" s="84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spans="1:26" ht="13">
      <c r="A325" s="84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spans="1:26" ht="13">
      <c r="A326" s="84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spans="1:26" ht="13">
      <c r="A327" s="84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spans="1:26" ht="13">
      <c r="A328" s="84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spans="1:26" ht="13">
      <c r="A329" s="84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spans="1:26" ht="13">
      <c r="A330" s="84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spans="1:26" ht="13">
      <c r="A331" s="84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spans="1:26" ht="13">
      <c r="A332" s="84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spans="1:26" ht="13">
      <c r="A333" s="84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spans="1:26" ht="13">
      <c r="A334" s="84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spans="1:26" ht="13">
      <c r="A335" s="84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spans="1:26" ht="13">
      <c r="A336" s="84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spans="1:26" ht="13">
      <c r="A337" s="84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spans="1:26" ht="13">
      <c r="A338" s="84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spans="1:26" ht="13">
      <c r="A339" s="84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spans="1:26" ht="13">
      <c r="A340" s="84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spans="1:26" ht="13">
      <c r="A341" s="84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spans="1:26" ht="13">
      <c r="A342" s="84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spans="1:26" ht="13">
      <c r="A343" s="84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spans="1:26" ht="13">
      <c r="A344" s="84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spans="1:26" ht="13">
      <c r="A345" s="84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spans="1:26" ht="13">
      <c r="A346" s="84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spans="1:26" ht="13">
      <c r="A347" s="84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spans="1:26" ht="13">
      <c r="A348" s="84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spans="1:26" ht="13">
      <c r="A349" s="84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spans="1:26" ht="13">
      <c r="A350" s="84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spans="1:26" ht="13">
      <c r="A351" s="84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spans="1:26" ht="13">
      <c r="A352" s="84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spans="1:26" ht="13">
      <c r="A353" s="84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spans="1:26" ht="13">
      <c r="A354" s="84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spans="1:26" ht="13">
      <c r="A355" s="84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spans="1:26" ht="13">
      <c r="A356" s="84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spans="1:26" ht="13">
      <c r="A357" s="84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spans="1:26" ht="13">
      <c r="A358" s="84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spans="1:26" ht="13">
      <c r="A359" s="84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spans="1:26" ht="13">
      <c r="A360" s="84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spans="1:26" ht="13">
      <c r="A361" s="84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spans="1:26" ht="13">
      <c r="A362" s="84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spans="1:26" ht="13">
      <c r="A363" s="84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spans="1:26" ht="13">
      <c r="A364" s="84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spans="1:26" ht="13">
      <c r="A365" s="84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spans="1:26" ht="13">
      <c r="A366" s="84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spans="1:26" ht="13">
      <c r="A367" s="84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spans="1:26" ht="13">
      <c r="A368" s="84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spans="1:26" ht="13">
      <c r="A369" s="84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spans="1:26" ht="13">
      <c r="A370" s="84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spans="1:26" ht="13">
      <c r="A371" s="84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spans="1:26" ht="13">
      <c r="A372" s="84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spans="1:26" ht="13">
      <c r="A373" s="84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spans="1:26" ht="13">
      <c r="A374" s="84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spans="1:26" ht="13">
      <c r="A375" s="84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spans="1:26" ht="13">
      <c r="A376" s="84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spans="1:26" ht="13">
      <c r="A377" s="84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spans="1:26" ht="13">
      <c r="A378" s="84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spans="1:26" ht="13">
      <c r="A379" s="84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spans="1:26" ht="13">
      <c r="A380" s="84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spans="1:26" ht="13">
      <c r="A381" s="84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spans="1:26" ht="13">
      <c r="A382" s="84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spans="1:26" ht="13">
      <c r="A383" s="84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spans="1:26" ht="13">
      <c r="A384" s="84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spans="1:26" ht="13">
      <c r="A385" s="84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spans="1:26" ht="13">
      <c r="A386" s="84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spans="1:26" ht="13">
      <c r="A387" s="84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spans="1:26" ht="13">
      <c r="A388" s="84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spans="1:26" ht="13">
      <c r="A389" s="84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spans="1:26" ht="13">
      <c r="A390" s="84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spans="1:26" ht="13">
      <c r="A391" s="84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spans="1:26" ht="13">
      <c r="A392" s="84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spans="1:26" ht="13">
      <c r="A393" s="84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spans="1:26" ht="13">
      <c r="A394" s="84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spans="1:26" ht="13">
      <c r="A395" s="84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spans="1:26" ht="13">
      <c r="A396" s="84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spans="1:26" ht="13">
      <c r="A397" s="84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spans="1:26" ht="13">
      <c r="A398" s="84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spans="1:26" ht="13">
      <c r="A399" s="84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spans="1:26" ht="13">
      <c r="A400" s="84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spans="1:26" ht="13">
      <c r="A401" s="84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spans="1:26" ht="13">
      <c r="A402" s="84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spans="1:26" ht="13">
      <c r="A403" s="84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spans="1:26" ht="13">
      <c r="A404" s="84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spans="1:26" ht="13">
      <c r="A405" s="84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spans="1:26" ht="13">
      <c r="A406" s="84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spans="1:26" ht="13">
      <c r="A407" s="84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spans="1:26" ht="13">
      <c r="A408" s="84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spans="1:26" ht="13">
      <c r="A409" s="84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spans="1:26" ht="13">
      <c r="A410" s="84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spans="1:26" ht="13">
      <c r="A411" s="84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spans="1:26" ht="13">
      <c r="A412" s="84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spans="1:26" ht="13">
      <c r="A413" s="84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spans="1:26" ht="13">
      <c r="A414" s="84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spans="1:26" ht="13">
      <c r="A415" s="84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spans="1:26" ht="13">
      <c r="A416" s="84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spans="1:26" ht="13">
      <c r="A417" s="84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spans="1:26" ht="13">
      <c r="A418" s="84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spans="1:26" ht="13">
      <c r="A419" s="84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spans="1:26" ht="13">
      <c r="A420" s="84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spans="1:26" ht="13">
      <c r="A421" s="84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3">
      <c r="A422" s="84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3">
      <c r="A423" s="84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3">
      <c r="A424" s="84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3">
      <c r="A425" s="84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3">
      <c r="A426" s="84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3">
      <c r="A427" s="84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3">
      <c r="A428" s="84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3">
      <c r="A429" s="84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3">
      <c r="A430" s="84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3">
      <c r="A431" s="84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3">
      <c r="A432" s="84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3">
      <c r="A433" s="84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3">
      <c r="A434" s="84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3">
      <c r="A435" s="84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3">
      <c r="A436" s="84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3">
      <c r="A437" s="84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3">
      <c r="A438" s="84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3">
      <c r="A439" s="84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3">
      <c r="A440" s="84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3">
      <c r="A441" s="84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3">
      <c r="A442" s="84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3">
      <c r="A443" s="84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3">
      <c r="A444" s="84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3">
      <c r="A445" s="84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3">
      <c r="A446" s="84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3">
      <c r="A447" s="84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3">
      <c r="A448" s="84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3">
      <c r="A449" s="84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3">
      <c r="A450" s="84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3">
      <c r="A451" s="84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3">
      <c r="A452" s="84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3">
      <c r="A453" s="84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3">
      <c r="A454" s="84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3">
      <c r="A455" s="84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3">
      <c r="A456" s="84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3">
      <c r="A457" s="84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3">
      <c r="A458" s="84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3">
      <c r="A459" s="84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3">
      <c r="A460" s="84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3">
      <c r="A461" s="84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3">
      <c r="A462" s="84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3">
      <c r="A463" s="84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3">
      <c r="A464" s="84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3">
      <c r="A465" s="84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3">
      <c r="A466" s="84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3">
      <c r="A467" s="84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3">
      <c r="A468" s="84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3">
      <c r="A469" s="84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3">
      <c r="A470" s="84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3">
      <c r="A471" s="84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3">
      <c r="A472" s="84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3">
      <c r="A473" s="84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3">
      <c r="A474" s="84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3">
      <c r="A475" s="84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3">
      <c r="A476" s="84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3">
      <c r="A477" s="84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3">
      <c r="A478" s="84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3">
      <c r="A479" s="84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3">
      <c r="A480" s="84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3">
      <c r="A481" s="84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3">
      <c r="A482" s="84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3">
      <c r="A483" s="84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3">
      <c r="A484" s="84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3">
      <c r="A485" s="84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3">
      <c r="A486" s="84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3">
      <c r="A487" s="84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3">
      <c r="A488" s="84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3">
      <c r="A489" s="84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3">
      <c r="A490" s="84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3">
      <c r="A491" s="84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3">
      <c r="A492" s="84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3">
      <c r="A493" s="84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3">
      <c r="A494" s="84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3">
      <c r="A495" s="84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3">
      <c r="A496" s="84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3">
      <c r="A497" s="84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3">
      <c r="A498" s="84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3">
      <c r="A499" s="84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3">
      <c r="A500" s="84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3">
      <c r="A501" s="84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3">
      <c r="A502" s="84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3">
      <c r="A503" s="84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3">
      <c r="A504" s="84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3">
      <c r="A505" s="84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3">
      <c r="A506" s="84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3">
      <c r="A507" s="84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3">
      <c r="A508" s="84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3">
      <c r="A509" s="84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3">
      <c r="A510" s="84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3">
      <c r="A511" s="84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3">
      <c r="A512" s="84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3">
      <c r="A513" s="84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3">
      <c r="A514" s="84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3">
      <c r="A515" s="84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3">
      <c r="A516" s="84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3">
      <c r="A517" s="84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3">
      <c r="A518" s="84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3">
      <c r="A519" s="84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3">
      <c r="A520" s="84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3">
      <c r="A521" s="84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3">
      <c r="A522" s="84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3">
      <c r="A523" s="84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3">
      <c r="A524" s="84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3">
      <c r="A525" s="84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3">
      <c r="A526" s="84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3">
      <c r="A527" s="84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3">
      <c r="A528" s="84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3">
      <c r="A529" s="84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3">
      <c r="A530" s="84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3">
      <c r="A531" s="84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3">
      <c r="A532" s="84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3">
      <c r="A533" s="84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3">
      <c r="A534" s="84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3">
      <c r="A535" s="84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3">
      <c r="A536" s="84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3">
      <c r="A537" s="84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3">
      <c r="A538" s="84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3">
      <c r="A539" s="84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3">
      <c r="A540" s="84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3">
      <c r="A541" s="84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3">
      <c r="A542" s="84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3">
      <c r="A543" s="84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3">
      <c r="A544" s="84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3">
      <c r="A545" s="84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3">
      <c r="A546" s="84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3">
      <c r="A547" s="84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3">
      <c r="A548" s="84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3">
      <c r="A549" s="84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3">
      <c r="A550" s="84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3">
      <c r="A551" s="84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3">
      <c r="A552" s="84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3">
      <c r="A553" s="84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3">
      <c r="A554" s="84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3">
      <c r="A555" s="84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3">
      <c r="A556" s="84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3">
      <c r="A557" s="84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3">
      <c r="A558" s="84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3">
      <c r="A559" s="84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3">
      <c r="A560" s="84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3">
      <c r="A561" s="84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3">
      <c r="A562" s="84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3">
      <c r="A563" s="84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3">
      <c r="A564" s="84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3">
      <c r="A565" s="84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3">
      <c r="A566" s="84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3">
      <c r="A567" s="84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3">
      <c r="A568" s="84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3">
      <c r="A569" s="84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3">
      <c r="A570" s="84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3">
      <c r="A571" s="84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3">
      <c r="A572" s="84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3">
      <c r="A573" s="84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3">
      <c r="A574" s="84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3">
      <c r="A575" s="84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3">
      <c r="A576" s="84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3">
      <c r="A577" s="84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3">
      <c r="A578" s="84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3">
      <c r="A579" s="84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3">
      <c r="A580" s="84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3">
      <c r="A581" s="84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3">
      <c r="A582" s="84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3">
      <c r="A583" s="84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3">
      <c r="A584" s="84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3">
      <c r="A585" s="84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3">
      <c r="A586" s="84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3">
      <c r="A587" s="84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3">
      <c r="A588" s="84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3">
      <c r="A589" s="84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3">
      <c r="A590" s="84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3">
      <c r="A591" s="84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3">
      <c r="A592" s="84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3">
      <c r="A593" s="84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3">
      <c r="A594" s="84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3">
      <c r="A595" s="84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3">
      <c r="A596" s="84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3">
      <c r="A597" s="84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3">
      <c r="A598" s="84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3">
      <c r="A599" s="84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3">
      <c r="A600" s="84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3">
      <c r="A601" s="84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3">
      <c r="A602" s="84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3">
      <c r="A603" s="84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3">
      <c r="A604" s="84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3">
      <c r="A605" s="84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3">
      <c r="A606" s="84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3">
      <c r="A607" s="84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3">
      <c r="A608" s="84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3">
      <c r="A609" s="84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3">
      <c r="A610" s="84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3">
      <c r="A611" s="84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3">
      <c r="A612" s="84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3">
      <c r="A613" s="84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3">
      <c r="A614" s="84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3">
      <c r="A615" s="84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3">
      <c r="A616" s="84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3">
      <c r="A617" s="84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3">
      <c r="A618" s="84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3">
      <c r="A619" s="84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3">
      <c r="A620" s="84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3">
      <c r="A621" s="84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3">
      <c r="A622" s="84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3">
      <c r="A623" s="84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3">
      <c r="A624" s="84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3">
      <c r="A625" s="84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3">
      <c r="A626" s="84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3">
      <c r="A627" s="84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3">
      <c r="A628" s="84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3">
      <c r="A629" s="84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3">
      <c r="A630" s="84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3">
      <c r="A631" s="84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3">
      <c r="A632" s="84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3">
      <c r="A633" s="84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3">
      <c r="A634" s="84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3">
      <c r="A635" s="84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3">
      <c r="A636" s="84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3">
      <c r="A637" s="84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3">
      <c r="A638" s="84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3">
      <c r="A639" s="84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3">
      <c r="A640" s="84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3">
      <c r="A641" s="84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3">
      <c r="A642" s="84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3">
      <c r="A643" s="84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3">
      <c r="A644" s="84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3">
      <c r="A645" s="84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3">
      <c r="A646" s="84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3">
      <c r="A647" s="84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3">
      <c r="A648" s="84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3">
      <c r="A649" s="84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3">
      <c r="A650" s="84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3">
      <c r="A651" s="84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3">
      <c r="A652" s="84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3">
      <c r="A653" s="84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3">
      <c r="A654" s="84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3">
      <c r="A655" s="84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3">
      <c r="A656" s="84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3">
      <c r="A657" s="84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3">
      <c r="A658" s="84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3">
      <c r="A659" s="84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3">
      <c r="A660" s="84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3">
      <c r="A661" s="84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3">
      <c r="A662" s="84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3">
      <c r="A663" s="84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3">
      <c r="A664" s="84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3">
      <c r="A665" s="84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3">
      <c r="A666" s="84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3">
      <c r="A667" s="84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3">
      <c r="A668" s="84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3">
      <c r="A669" s="84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3">
      <c r="A670" s="84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3">
      <c r="A671" s="84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3">
      <c r="A672" s="84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3">
      <c r="A673" s="84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3">
      <c r="A674" s="84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3">
      <c r="A675" s="84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3">
      <c r="A676" s="84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3">
      <c r="A677" s="84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3">
      <c r="A678" s="84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3">
      <c r="A679" s="84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3">
      <c r="A680" s="84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3">
      <c r="A681" s="84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3">
      <c r="A682" s="84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3">
      <c r="A683" s="84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3">
      <c r="A684" s="84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3">
      <c r="A685" s="84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3">
      <c r="A686" s="84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3">
      <c r="A687" s="84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3">
      <c r="A688" s="84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3">
      <c r="A689" s="84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3">
      <c r="A690" s="84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3">
      <c r="A691" s="84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3">
      <c r="A692" s="84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3">
      <c r="A693" s="84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3">
      <c r="A694" s="84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3">
      <c r="A695" s="84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3">
      <c r="A696" s="84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3">
      <c r="A697" s="84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3">
      <c r="A698" s="84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3">
      <c r="A699" s="84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3">
      <c r="A700" s="84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3">
      <c r="A701" s="84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3">
      <c r="A702" s="84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3">
      <c r="A703" s="84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3">
      <c r="A704" s="84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3">
      <c r="A705" s="84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3">
      <c r="A706" s="84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3">
      <c r="A707" s="84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3">
      <c r="A708" s="84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3">
      <c r="A709" s="84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3">
      <c r="A710" s="84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3">
      <c r="A711" s="84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3">
      <c r="A712" s="84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3">
      <c r="A713" s="84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3">
      <c r="A714" s="84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3">
      <c r="A715" s="84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3">
      <c r="A716" s="84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3">
      <c r="A717" s="84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3">
      <c r="A718" s="84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3">
      <c r="A719" s="84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3">
      <c r="A720" s="84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3">
      <c r="A721" s="84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3">
      <c r="A722" s="84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3">
      <c r="A723" s="84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3">
      <c r="A724" s="84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3">
      <c r="A725" s="84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3">
      <c r="A726" s="84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3">
      <c r="A727" s="84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3">
      <c r="A728" s="84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3">
      <c r="A729" s="84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3">
      <c r="A730" s="84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3">
      <c r="A731" s="84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3">
      <c r="A732" s="84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3">
      <c r="A733" s="84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3">
      <c r="A734" s="84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3">
      <c r="A735" s="84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3">
      <c r="A736" s="84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3">
      <c r="A737" s="84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3">
      <c r="A738" s="84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3">
      <c r="A739" s="84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3">
      <c r="A740" s="84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3">
      <c r="A741" s="84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3">
      <c r="A742" s="84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3">
      <c r="A743" s="84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3">
      <c r="A744" s="84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3">
      <c r="A745" s="84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3">
      <c r="A746" s="84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3">
      <c r="A747" s="84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3">
      <c r="A748" s="84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3">
      <c r="A749" s="84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3">
      <c r="A750" s="84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3">
      <c r="A751" s="84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3">
      <c r="A752" s="84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3">
      <c r="A753" s="84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3">
      <c r="A754" s="84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3">
      <c r="A755" s="84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3">
      <c r="A756" s="84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3">
      <c r="A757" s="84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3">
      <c r="A758" s="84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3">
      <c r="A759" s="84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3">
      <c r="A760" s="84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3">
      <c r="A761" s="84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3">
      <c r="A762" s="84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3">
      <c r="A763" s="84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3">
      <c r="A764" s="84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3">
      <c r="A765" s="84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3">
      <c r="A766" s="84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3">
      <c r="A767" s="84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3">
      <c r="A768" s="84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3">
      <c r="A769" s="84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3">
      <c r="A770" s="84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3">
      <c r="A771" s="84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3">
      <c r="A772" s="84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3">
      <c r="A773" s="84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3">
      <c r="A774" s="84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3">
      <c r="A775" s="84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3">
      <c r="A776" s="84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3">
      <c r="A777" s="84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3">
      <c r="A778" s="84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3">
      <c r="A779" s="84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3">
      <c r="A780" s="84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3">
      <c r="A781" s="84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3">
      <c r="A782" s="84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3">
      <c r="A783" s="84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3">
      <c r="A784" s="84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3">
      <c r="A785" s="84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3">
      <c r="A786" s="84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3">
      <c r="A787" s="84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3">
      <c r="A788" s="84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3">
      <c r="A789" s="84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3">
      <c r="A790" s="84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3">
      <c r="A791" s="84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3">
      <c r="A792" s="84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3">
      <c r="A793" s="84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3">
      <c r="A794" s="84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3">
      <c r="A795" s="84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3">
      <c r="A796" s="84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3">
      <c r="A797" s="84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3">
      <c r="A798" s="84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3">
      <c r="A799" s="84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3">
      <c r="A800" s="84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3">
      <c r="A801" s="84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3">
      <c r="A802" s="84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3">
      <c r="A803" s="84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3">
      <c r="A804" s="84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3">
      <c r="A805" s="84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3">
      <c r="A806" s="84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3">
      <c r="A807" s="84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3">
      <c r="A808" s="84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3">
      <c r="A809" s="84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3">
      <c r="A810" s="84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3">
      <c r="A811" s="84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3">
      <c r="A812" s="84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3">
      <c r="A813" s="84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3">
      <c r="A814" s="84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3">
      <c r="A815" s="84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3">
      <c r="A816" s="84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3">
      <c r="A817" s="84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3">
      <c r="A818" s="84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3">
      <c r="A819" s="84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3">
      <c r="A820" s="84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3">
      <c r="A821" s="84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3">
      <c r="A822" s="84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3">
      <c r="A823" s="84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3">
      <c r="A824" s="84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3">
      <c r="A825" s="84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3">
      <c r="A826" s="84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3">
      <c r="A827" s="84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3">
      <c r="A828" s="84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3">
      <c r="A829" s="84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3">
      <c r="A830" s="84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3">
      <c r="A831" s="84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3">
      <c r="A832" s="84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3">
      <c r="A833" s="84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3">
      <c r="A834" s="84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3">
      <c r="A835" s="84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3">
      <c r="A836" s="84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3">
      <c r="A837" s="84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3">
      <c r="A838" s="84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3">
      <c r="A839" s="84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3">
      <c r="A840" s="84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3">
      <c r="A841" s="84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3">
      <c r="A842" s="84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3">
      <c r="A843" s="84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3">
      <c r="A844" s="84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3">
      <c r="A845" s="84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3">
      <c r="A846" s="84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3">
      <c r="A847" s="84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3">
      <c r="A848" s="84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3">
      <c r="A849" s="84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3">
      <c r="A850" s="84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3">
      <c r="A851" s="84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3">
      <c r="A852" s="84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3">
      <c r="A853" s="84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3">
      <c r="A854" s="84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3">
      <c r="A855" s="84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3">
      <c r="A856" s="84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3">
      <c r="A857" s="84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3">
      <c r="A858" s="84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3">
      <c r="A859" s="84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3">
      <c r="A860" s="84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3">
      <c r="A861" s="84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3">
      <c r="A862" s="84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3">
      <c r="A863" s="84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3">
      <c r="A864" s="84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3">
      <c r="A865" s="84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3">
      <c r="A866" s="84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3">
      <c r="A867" s="84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3">
      <c r="A868" s="84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3">
      <c r="A869" s="84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3">
      <c r="A870" s="84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3">
      <c r="A871" s="84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3">
      <c r="A872" s="84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3">
      <c r="A873" s="84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3">
      <c r="A874" s="84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3">
      <c r="A875" s="84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3">
      <c r="A876" s="84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3">
      <c r="A877" s="84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3">
      <c r="A878" s="84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3">
      <c r="A879" s="84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3">
      <c r="A880" s="84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3">
      <c r="A881" s="84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3">
      <c r="A882" s="84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3">
      <c r="A883" s="84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3">
      <c r="A884" s="84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3">
      <c r="A885" s="84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3">
      <c r="A886" s="84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3">
      <c r="A887" s="84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3">
      <c r="A888" s="84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3">
      <c r="A889" s="84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3">
      <c r="A890" s="84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3">
      <c r="A891" s="84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3">
      <c r="A892" s="84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3">
      <c r="A893" s="84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3">
      <c r="A894" s="84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3">
      <c r="A895" s="84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3">
      <c r="A896" s="84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3">
      <c r="A897" s="84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3">
      <c r="A898" s="84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3">
      <c r="A899" s="84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3">
      <c r="A900" s="84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3">
      <c r="A901" s="84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3">
      <c r="A902" s="84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3">
      <c r="A903" s="84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3">
      <c r="A904" s="84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3">
      <c r="A905" s="84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3">
      <c r="A906" s="84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3">
      <c r="A907" s="84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3">
      <c r="A908" s="84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3">
      <c r="A909" s="84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3">
      <c r="A910" s="84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3">
      <c r="A911" s="84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3">
      <c r="A912" s="84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3">
      <c r="A913" s="84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3">
      <c r="A914" s="84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3">
      <c r="A915" s="84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3">
      <c r="A916" s="84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3">
      <c r="A917" s="84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3">
      <c r="A918" s="84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3">
      <c r="A919" s="84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3">
      <c r="A920" s="84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3">
      <c r="A921" s="84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3">
      <c r="A922" s="84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3">
      <c r="A923" s="84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3">
      <c r="A924" s="84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3">
      <c r="A925" s="84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3">
      <c r="A926" s="84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3">
      <c r="A927" s="84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3">
      <c r="A928" s="84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3">
      <c r="A929" s="84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3">
      <c r="A930" s="84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3">
      <c r="A931" s="84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3">
      <c r="A932" s="84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3">
      <c r="A933" s="84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3">
      <c r="A934" s="84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3">
      <c r="A935" s="84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3">
      <c r="A936" s="84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3">
      <c r="A937" s="84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3">
      <c r="A938" s="84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3">
      <c r="A939" s="84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3">
      <c r="A940" s="84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3">
      <c r="A941" s="84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3">
      <c r="A942" s="84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3">
      <c r="A943" s="84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3">
      <c r="A944" s="84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3">
      <c r="A945" s="84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3">
      <c r="A946" s="84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3">
      <c r="A947" s="84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3">
      <c r="A948" s="84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3">
      <c r="A949" s="84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3">
      <c r="A950" s="84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3">
      <c r="A951" s="84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3">
      <c r="A952" s="84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3">
      <c r="A953" s="84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3">
      <c r="A954" s="84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3">
      <c r="A955" s="84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3">
      <c r="A956" s="84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3">
      <c r="A957" s="84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3">
      <c r="A958" s="84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3">
      <c r="A959" s="84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3">
      <c r="A960" s="84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3">
      <c r="A961" s="84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3">
      <c r="A962" s="84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3">
      <c r="A963" s="84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3">
      <c r="A964" s="84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3">
      <c r="A965" s="84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3">
      <c r="A966" s="84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3">
      <c r="A967" s="84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3">
      <c r="A968" s="84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3">
      <c r="A969" s="84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3">
      <c r="A970" s="84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3">
      <c r="A971" s="84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3">
      <c r="A972" s="84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3">
      <c r="A973" s="84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3">
      <c r="A974" s="84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3">
      <c r="A975" s="84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3">
      <c r="A976" s="84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3">
      <c r="A977" s="84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3">
      <c r="A978" s="84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3">
      <c r="A979" s="84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3">
      <c r="A980" s="84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3">
      <c r="A981" s="84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3">
      <c r="A982" s="84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3">
      <c r="A983" s="84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3">
      <c r="A984" s="84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3">
      <c r="A985" s="84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3">
      <c r="A986" s="84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3">
      <c r="A987" s="84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3">
      <c r="A988" s="84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3">
      <c r="A989" s="84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3">
      <c r="A990" s="84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3">
      <c r="A991" s="84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3">
      <c r="A992" s="84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3">
      <c r="A993" s="84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3">
      <c r="A994" s="84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</sheetData>
  <mergeCells count="3">
    <mergeCell ref="A1:H1"/>
    <mergeCell ref="A3:A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96"/>
  <sheetViews>
    <sheetView workbookViewId="0"/>
  </sheetViews>
  <sheetFormatPr baseColWidth="10" defaultColWidth="12.6640625" defaultRowHeight="15.75" customHeight="1"/>
  <cols>
    <col min="1" max="1" width="27.5" customWidth="1"/>
    <col min="2" max="11" width="10.1640625" customWidth="1"/>
    <col min="12" max="12" width="18.33203125" customWidth="1"/>
  </cols>
  <sheetData>
    <row r="1" spans="1:26">
      <c r="A1" s="85"/>
      <c r="B1" s="85"/>
      <c r="C1" s="85"/>
      <c r="D1" s="85"/>
      <c r="E1" s="85"/>
      <c r="F1" s="85"/>
      <c r="G1" s="85"/>
      <c r="H1" s="85"/>
      <c r="I1" s="86"/>
      <c r="J1" s="86"/>
      <c r="K1" s="86"/>
      <c r="L1" s="86"/>
      <c r="M1" s="86"/>
    </row>
    <row r="2" spans="1:26">
      <c r="A2" s="85"/>
      <c r="B2" s="85"/>
      <c r="C2" s="85"/>
      <c r="D2" s="85"/>
      <c r="E2" s="85"/>
      <c r="F2" s="85"/>
      <c r="G2" s="85"/>
      <c r="H2" s="85"/>
      <c r="I2" s="86"/>
      <c r="J2" s="86"/>
      <c r="K2" s="86"/>
      <c r="L2" s="86"/>
      <c r="M2" s="86"/>
    </row>
    <row r="3" spans="1:26">
      <c r="A3" s="160" t="s">
        <v>88</v>
      </c>
      <c r="B3" s="148"/>
      <c r="C3" s="148"/>
      <c r="D3" s="148"/>
      <c r="E3" s="148"/>
      <c r="F3" s="148"/>
      <c r="G3" s="148"/>
      <c r="H3" s="87"/>
      <c r="I3" s="88"/>
      <c r="J3" s="88"/>
      <c r="K3" s="88"/>
      <c r="L3" s="88"/>
      <c r="M3" s="88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>
      <c r="A4" s="90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26">
      <c r="A5" s="158" t="s">
        <v>89</v>
      </c>
      <c r="B5" s="91" t="s">
        <v>47</v>
      </c>
      <c r="C5" s="91" t="s">
        <v>48</v>
      </c>
      <c r="D5" s="91" t="s">
        <v>49</v>
      </c>
      <c r="E5" s="91" t="s">
        <v>50</v>
      </c>
      <c r="F5" s="91" t="s">
        <v>51</v>
      </c>
      <c r="G5" s="91" t="s">
        <v>52</v>
      </c>
      <c r="H5" s="91" t="s">
        <v>53</v>
      </c>
      <c r="I5" s="91" t="s">
        <v>54</v>
      </c>
      <c r="J5" s="91" t="s">
        <v>55</v>
      </c>
      <c r="K5" s="91" t="s">
        <v>56</v>
      </c>
      <c r="L5" s="159" t="s">
        <v>33</v>
      </c>
      <c r="M5" s="92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</row>
    <row r="6" spans="1:26">
      <c r="A6" s="150"/>
      <c r="B6" s="91" t="str">
        <f>'1. Overview &amp; Analysis'!C25</f>
        <v>FY2024</v>
      </c>
      <c r="C6" s="91" t="str">
        <f>'1. Overview &amp; Analysis'!D25</f>
        <v>FY2025</v>
      </c>
      <c r="D6" s="91" t="str">
        <f>'1. Overview &amp; Analysis'!E25</f>
        <v>FY2026</v>
      </c>
      <c r="E6" s="91" t="str">
        <f>'1. Overview &amp; Analysis'!F25</f>
        <v>FY2027</v>
      </c>
      <c r="F6" s="91" t="str">
        <f>'1. Overview &amp; Analysis'!G25</f>
        <v>FY2028</v>
      </c>
      <c r="G6" s="91" t="str">
        <f>'1. Overview &amp; Analysis'!H25</f>
        <v>FY2029</v>
      </c>
      <c r="H6" s="91" t="str">
        <f>'1. Overview &amp; Analysis'!I25</f>
        <v>FY2030</v>
      </c>
      <c r="I6" s="91" t="str">
        <f>'1. Overview &amp; Analysis'!J25</f>
        <v>FY2031</v>
      </c>
      <c r="J6" s="91" t="str">
        <f>'1. Overview &amp; Analysis'!K25</f>
        <v>FY2032</v>
      </c>
      <c r="K6" s="91" t="str">
        <f>'1. Overview &amp; Analysis'!L25</f>
        <v>FY2033</v>
      </c>
      <c r="L6" s="150"/>
      <c r="M6" s="92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</row>
    <row r="7" spans="1:26">
      <c r="A7" s="94" t="s">
        <v>83</v>
      </c>
      <c r="B7" s="32">
        <f t="shared" ref="B7:K7" si="0">B36</f>
        <v>0</v>
      </c>
      <c r="C7" s="32">
        <f t="shared" si="0"/>
        <v>0</v>
      </c>
      <c r="D7" s="32">
        <f t="shared" si="0"/>
        <v>0</v>
      </c>
      <c r="E7" s="32">
        <f t="shared" si="0"/>
        <v>0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0</v>
      </c>
      <c r="L7" s="32">
        <f t="shared" ref="L7:L8" si="1">SUM(B7:K7)</f>
        <v>0</v>
      </c>
      <c r="M7" s="86"/>
    </row>
    <row r="8" spans="1:26">
      <c r="A8" s="95" t="s">
        <v>58</v>
      </c>
      <c r="B8" s="32">
        <f t="shared" ref="B8:K8" si="2">SUM(B10,B13,B17,B20)</f>
        <v>0</v>
      </c>
      <c r="C8" s="32">
        <f t="shared" si="2"/>
        <v>0</v>
      </c>
      <c r="D8" s="32">
        <f t="shared" si="2"/>
        <v>0</v>
      </c>
      <c r="E8" s="32">
        <f t="shared" si="2"/>
        <v>0</v>
      </c>
      <c r="F8" s="32">
        <f t="shared" si="2"/>
        <v>0</v>
      </c>
      <c r="G8" s="32">
        <f t="shared" si="2"/>
        <v>0</v>
      </c>
      <c r="H8" s="32">
        <f t="shared" si="2"/>
        <v>0</v>
      </c>
      <c r="I8" s="32">
        <f t="shared" si="2"/>
        <v>0</v>
      </c>
      <c r="J8" s="32">
        <f t="shared" si="2"/>
        <v>0</v>
      </c>
      <c r="K8" s="32">
        <f t="shared" si="2"/>
        <v>0</v>
      </c>
      <c r="L8" s="32">
        <f t="shared" si="1"/>
        <v>0</v>
      </c>
      <c r="M8" s="96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1:26">
      <c r="A9" s="98" t="s">
        <v>59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100"/>
      <c r="M9" s="86"/>
    </row>
    <row r="10" spans="1:26">
      <c r="A10" s="101" t="s">
        <v>60</v>
      </c>
      <c r="B10" s="32">
        <f t="shared" ref="B10:K10" si="3">SUM(B11:B12)</f>
        <v>0</v>
      </c>
      <c r="C10" s="32">
        <f t="shared" si="3"/>
        <v>0</v>
      </c>
      <c r="D10" s="32">
        <f t="shared" si="3"/>
        <v>0</v>
      </c>
      <c r="E10" s="32">
        <f t="shared" si="3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ref="L10:L15" si="4">SUM(B10:K10)</f>
        <v>0</v>
      </c>
      <c r="M10" s="86"/>
    </row>
    <row r="11" spans="1:26">
      <c r="A11" s="102" t="s">
        <v>61</v>
      </c>
      <c r="B11" s="71">
        <f t="shared" ref="B11:K11" si="5">SUM(B43,B75)</f>
        <v>0</v>
      </c>
      <c r="C11" s="71">
        <f t="shared" si="5"/>
        <v>0</v>
      </c>
      <c r="D11" s="71">
        <f t="shared" si="5"/>
        <v>0</v>
      </c>
      <c r="E11" s="71">
        <f t="shared" si="5"/>
        <v>0</v>
      </c>
      <c r="F11" s="71">
        <f t="shared" si="5"/>
        <v>0</v>
      </c>
      <c r="G11" s="71">
        <f t="shared" si="5"/>
        <v>0</v>
      </c>
      <c r="H11" s="71">
        <f t="shared" si="5"/>
        <v>0</v>
      </c>
      <c r="I11" s="71">
        <f t="shared" si="5"/>
        <v>0</v>
      </c>
      <c r="J11" s="71">
        <f t="shared" si="5"/>
        <v>0</v>
      </c>
      <c r="K11" s="71">
        <f t="shared" si="5"/>
        <v>0</v>
      </c>
      <c r="L11" s="71">
        <f t="shared" si="4"/>
        <v>0</v>
      </c>
      <c r="M11" s="86"/>
    </row>
    <row r="12" spans="1:26">
      <c r="A12" s="102" t="s">
        <v>62</v>
      </c>
      <c r="B12" s="71">
        <f t="shared" ref="B12:K12" si="6">SUM(B44,B76)</f>
        <v>0</v>
      </c>
      <c r="C12" s="71">
        <f t="shared" si="6"/>
        <v>0</v>
      </c>
      <c r="D12" s="71">
        <f t="shared" si="6"/>
        <v>0</v>
      </c>
      <c r="E12" s="71">
        <f t="shared" si="6"/>
        <v>0</v>
      </c>
      <c r="F12" s="71">
        <f t="shared" si="6"/>
        <v>0</v>
      </c>
      <c r="G12" s="71">
        <f t="shared" si="6"/>
        <v>0</v>
      </c>
      <c r="H12" s="71">
        <f t="shared" si="6"/>
        <v>0</v>
      </c>
      <c r="I12" s="71">
        <f t="shared" si="6"/>
        <v>0</v>
      </c>
      <c r="J12" s="71">
        <f t="shared" si="6"/>
        <v>0</v>
      </c>
      <c r="K12" s="71">
        <f t="shared" si="6"/>
        <v>0</v>
      </c>
      <c r="L12" s="71">
        <f t="shared" si="4"/>
        <v>0</v>
      </c>
      <c r="M12" s="86"/>
    </row>
    <row r="13" spans="1:26">
      <c r="A13" s="101" t="s">
        <v>63</v>
      </c>
      <c r="B13" s="32">
        <f t="shared" ref="B13:K13" si="7">SUM(B14:B15)</f>
        <v>0</v>
      </c>
      <c r="C13" s="32">
        <f t="shared" si="7"/>
        <v>0</v>
      </c>
      <c r="D13" s="32">
        <f t="shared" si="7"/>
        <v>0</v>
      </c>
      <c r="E13" s="32">
        <f t="shared" si="7"/>
        <v>0</v>
      </c>
      <c r="F13" s="32">
        <f t="shared" si="7"/>
        <v>0</v>
      </c>
      <c r="G13" s="32">
        <f t="shared" si="7"/>
        <v>0</v>
      </c>
      <c r="H13" s="32">
        <f t="shared" si="7"/>
        <v>0</v>
      </c>
      <c r="I13" s="32">
        <f t="shared" si="7"/>
        <v>0</v>
      </c>
      <c r="J13" s="32">
        <f t="shared" si="7"/>
        <v>0</v>
      </c>
      <c r="K13" s="32">
        <f t="shared" si="7"/>
        <v>0</v>
      </c>
      <c r="L13" s="32">
        <f t="shared" si="4"/>
        <v>0</v>
      </c>
      <c r="M13" s="86"/>
    </row>
    <row r="14" spans="1:26">
      <c r="A14" s="102" t="s">
        <v>64</v>
      </c>
      <c r="B14" s="71">
        <f t="shared" ref="B14:K14" si="8">SUM(B46,B78)</f>
        <v>0</v>
      </c>
      <c r="C14" s="71">
        <f t="shared" si="8"/>
        <v>0</v>
      </c>
      <c r="D14" s="71">
        <f t="shared" si="8"/>
        <v>0</v>
      </c>
      <c r="E14" s="71">
        <f t="shared" si="8"/>
        <v>0</v>
      </c>
      <c r="F14" s="71">
        <f t="shared" si="8"/>
        <v>0</v>
      </c>
      <c r="G14" s="71">
        <f t="shared" si="8"/>
        <v>0</v>
      </c>
      <c r="H14" s="71">
        <f t="shared" si="8"/>
        <v>0</v>
      </c>
      <c r="I14" s="71">
        <f t="shared" si="8"/>
        <v>0</v>
      </c>
      <c r="J14" s="71">
        <f t="shared" si="8"/>
        <v>0</v>
      </c>
      <c r="K14" s="71">
        <f t="shared" si="8"/>
        <v>0</v>
      </c>
      <c r="L14" s="71">
        <f t="shared" si="4"/>
        <v>0</v>
      </c>
      <c r="M14" s="86"/>
    </row>
    <row r="15" spans="1:26">
      <c r="A15" s="102" t="s">
        <v>65</v>
      </c>
      <c r="B15" s="71">
        <f t="shared" ref="B15:K15" si="9">SUM(B47,B79)</f>
        <v>0</v>
      </c>
      <c r="C15" s="71">
        <f t="shared" si="9"/>
        <v>0</v>
      </c>
      <c r="D15" s="71">
        <f t="shared" si="9"/>
        <v>0</v>
      </c>
      <c r="E15" s="71">
        <f t="shared" si="9"/>
        <v>0</v>
      </c>
      <c r="F15" s="71">
        <f t="shared" si="9"/>
        <v>0</v>
      </c>
      <c r="G15" s="71">
        <f t="shared" si="9"/>
        <v>0</v>
      </c>
      <c r="H15" s="71">
        <f t="shared" si="9"/>
        <v>0</v>
      </c>
      <c r="I15" s="71">
        <f t="shared" si="9"/>
        <v>0</v>
      </c>
      <c r="J15" s="71">
        <f t="shared" si="9"/>
        <v>0</v>
      </c>
      <c r="K15" s="71">
        <f t="shared" si="9"/>
        <v>0</v>
      </c>
      <c r="L15" s="71">
        <f t="shared" si="4"/>
        <v>0</v>
      </c>
      <c r="M15" s="86"/>
    </row>
    <row r="16" spans="1:26">
      <c r="A16" s="98" t="s">
        <v>66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100"/>
      <c r="M16" s="86"/>
    </row>
    <row r="17" spans="1:26">
      <c r="A17" s="101" t="s">
        <v>67</v>
      </c>
      <c r="B17" s="32">
        <f t="shared" ref="B17:K17" si="10">SUM(B18:B19)</f>
        <v>0</v>
      </c>
      <c r="C17" s="32">
        <f t="shared" si="10"/>
        <v>0</v>
      </c>
      <c r="D17" s="32">
        <f t="shared" si="10"/>
        <v>0</v>
      </c>
      <c r="E17" s="32">
        <f t="shared" si="10"/>
        <v>0</v>
      </c>
      <c r="F17" s="32">
        <f t="shared" si="10"/>
        <v>0</v>
      </c>
      <c r="G17" s="32">
        <f t="shared" si="10"/>
        <v>0</v>
      </c>
      <c r="H17" s="32">
        <f t="shared" si="10"/>
        <v>0</v>
      </c>
      <c r="I17" s="32">
        <f t="shared" si="10"/>
        <v>0</v>
      </c>
      <c r="J17" s="32">
        <f t="shared" si="10"/>
        <v>0</v>
      </c>
      <c r="K17" s="32">
        <f t="shared" si="10"/>
        <v>0</v>
      </c>
      <c r="L17" s="32">
        <f t="shared" ref="L17:L36" si="11">SUM(B17:K17)</f>
        <v>0</v>
      </c>
      <c r="M17" s="86"/>
    </row>
    <row r="18" spans="1:26">
      <c r="A18" s="102" t="s">
        <v>68</v>
      </c>
      <c r="B18" s="71">
        <f t="shared" ref="B18:K18" si="12">SUM(B50,B82)</f>
        <v>0</v>
      </c>
      <c r="C18" s="71">
        <f t="shared" si="12"/>
        <v>0</v>
      </c>
      <c r="D18" s="71">
        <f t="shared" si="12"/>
        <v>0</v>
      </c>
      <c r="E18" s="71">
        <f t="shared" si="12"/>
        <v>0</v>
      </c>
      <c r="F18" s="71">
        <f t="shared" si="12"/>
        <v>0</v>
      </c>
      <c r="G18" s="71">
        <f t="shared" si="12"/>
        <v>0</v>
      </c>
      <c r="H18" s="71">
        <f t="shared" si="12"/>
        <v>0</v>
      </c>
      <c r="I18" s="71">
        <f t="shared" si="12"/>
        <v>0</v>
      </c>
      <c r="J18" s="71">
        <f t="shared" si="12"/>
        <v>0</v>
      </c>
      <c r="K18" s="71">
        <f t="shared" si="12"/>
        <v>0</v>
      </c>
      <c r="L18" s="71">
        <f t="shared" si="11"/>
        <v>0</v>
      </c>
      <c r="M18" s="86"/>
    </row>
    <row r="19" spans="1:26">
      <c r="A19" s="102" t="s">
        <v>69</v>
      </c>
      <c r="B19" s="71">
        <f t="shared" ref="B19:K19" si="13">SUM(B51,B83)</f>
        <v>0</v>
      </c>
      <c r="C19" s="71">
        <f t="shared" si="13"/>
        <v>0</v>
      </c>
      <c r="D19" s="71">
        <f t="shared" si="13"/>
        <v>0</v>
      </c>
      <c r="E19" s="71">
        <f t="shared" si="13"/>
        <v>0</v>
      </c>
      <c r="F19" s="71">
        <f t="shared" si="13"/>
        <v>0</v>
      </c>
      <c r="G19" s="71">
        <f t="shared" si="13"/>
        <v>0</v>
      </c>
      <c r="H19" s="71">
        <f t="shared" si="13"/>
        <v>0</v>
      </c>
      <c r="I19" s="71">
        <f t="shared" si="13"/>
        <v>0</v>
      </c>
      <c r="J19" s="71">
        <f t="shared" si="13"/>
        <v>0</v>
      </c>
      <c r="K19" s="71">
        <f t="shared" si="13"/>
        <v>0</v>
      </c>
      <c r="L19" s="71">
        <f t="shared" si="11"/>
        <v>0</v>
      </c>
      <c r="M19" s="86"/>
    </row>
    <row r="20" spans="1:26">
      <c r="A20" s="101" t="s">
        <v>70</v>
      </c>
      <c r="B20" s="32">
        <f t="shared" ref="B20:K20" si="14">SUM(B21:B23)</f>
        <v>0</v>
      </c>
      <c r="C20" s="32">
        <f t="shared" si="14"/>
        <v>0</v>
      </c>
      <c r="D20" s="32">
        <f t="shared" si="14"/>
        <v>0</v>
      </c>
      <c r="E20" s="32">
        <f t="shared" si="14"/>
        <v>0</v>
      </c>
      <c r="F20" s="32">
        <f t="shared" si="14"/>
        <v>0</v>
      </c>
      <c r="G20" s="32">
        <f t="shared" si="14"/>
        <v>0</v>
      </c>
      <c r="H20" s="32">
        <f t="shared" si="14"/>
        <v>0</v>
      </c>
      <c r="I20" s="32">
        <f t="shared" si="14"/>
        <v>0</v>
      </c>
      <c r="J20" s="32">
        <f t="shared" si="14"/>
        <v>0</v>
      </c>
      <c r="K20" s="32">
        <f t="shared" si="14"/>
        <v>0</v>
      </c>
      <c r="L20" s="32">
        <f t="shared" si="11"/>
        <v>0</v>
      </c>
      <c r="M20" s="86"/>
    </row>
    <row r="21" spans="1:26">
      <c r="A21" s="102" t="s">
        <v>71</v>
      </c>
      <c r="B21" s="71">
        <f t="shared" ref="B21:K21" si="15">SUM(B53,B85)</f>
        <v>0</v>
      </c>
      <c r="C21" s="71">
        <f t="shared" si="15"/>
        <v>0</v>
      </c>
      <c r="D21" s="71">
        <f t="shared" si="15"/>
        <v>0</v>
      </c>
      <c r="E21" s="71">
        <f t="shared" si="15"/>
        <v>0</v>
      </c>
      <c r="F21" s="71">
        <f t="shared" si="15"/>
        <v>0</v>
      </c>
      <c r="G21" s="71">
        <f t="shared" si="15"/>
        <v>0</v>
      </c>
      <c r="H21" s="71">
        <f t="shared" si="15"/>
        <v>0</v>
      </c>
      <c r="I21" s="71">
        <f t="shared" si="15"/>
        <v>0</v>
      </c>
      <c r="J21" s="71">
        <f t="shared" si="15"/>
        <v>0</v>
      </c>
      <c r="K21" s="71">
        <f t="shared" si="15"/>
        <v>0</v>
      </c>
      <c r="L21" s="71">
        <f t="shared" si="11"/>
        <v>0</v>
      </c>
      <c r="M21" s="86"/>
    </row>
    <row r="22" spans="1:26">
      <c r="A22" s="102" t="s">
        <v>72</v>
      </c>
      <c r="B22" s="71">
        <f t="shared" ref="B22:K22" si="16">SUM(B54,B86)</f>
        <v>0</v>
      </c>
      <c r="C22" s="71">
        <f t="shared" si="16"/>
        <v>0</v>
      </c>
      <c r="D22" s="71">
        <f t="shared" si="16"/>
        <v>0</v>
      </c>
      <c r="E22" s="71">
        <f t="shared" si="16"/>
        <v>0</v>
      </c>
      <c r="F22" s="71">
        <f t="shared" si="16"/>
        <v>0</v>
      </c>
      <c r="G22" s="71">
        <f t="shared" si="16"/>
        <v>0</v>
      </c>
      <c r="H22" s="71">
        <f t="shared" si="16"/>
        <v>0</v>
      </c>
      <c r="I22" s="71">
        <f t="shared" si="16"/>
        <v>0</v>
      </c>
      <c r="J22" s="71">
        <f t="shared" si="16"/>
        <v>0</v>
      </c>
      <c r="K22" s="71">
        <f t="shared" si="16"/>
        <v>0</v>
      </c>
      <c r="L22" s="71">
        <f t="shared" si="11"/>
        <v>0</v>
      </c>
      <c r="M22" s="86"/>
    </row>
    <row r="23" spans="1:26">
      <c r="A23" s="103"/>
      <c r="B23" s="71">
        <f t="shared" ref="B23:K23" si="17">SUM(B55,B87)</f>
        <v>0</v>
      </c>
      <c r="C23" s="71">
        <f t="shared" si="17"/>
        <v>0</v>
      </c>
      <c r="D23" s="71">
        <f t="shared" si="17"/>
        <v>0</v>
      </c>
      <c r="E23" s="71">
        <f t="shared" si="17"/>
        <v>0</v>
      </c>
      <c r="F23" s="71">
        <f t="shared" si="17"/>
        <v>0</v>
      </c>
      <c r="G23" s="71">
        <f t="shared" si="17"/>
        <v>0</v>
      </c>
      <c r="H23" s="71">
        <f t="shared" si="17"/>
        <v>0</v>
      </c>
      <c r="I23" s="71">
        <f t="shared" si="17"/>
        <v>0</v>
      </c>
      <c r="J23" s="71">
        <f t="shared" si="17"/>
        <v>0</v>
      </c>
      <c r="K23" s="71">
        <f t="shared" si="17"/>
        <v>0</v>
      </c>
      <c r="L23" s="71">
        <f t="shared" si="11"/>
        <v>0</v>
      </c>
      <c r="M23" s="86"/>
    </row>
    <row r="24" spans="1:26">
      <c r="A24" s="95" t="s">
        <v>73</v>
      </c>
      <c r="B24" s="32">
        <f t="shared" ref="B24:K24" si="18">SUM(B25:B27)</f>
        <v>0</v>
      </c>
      <c r="C24" s="32">
        <f t="shared" si="18"/>
        <v>0</v>
      </c>
      <c r="D24" s="32">
        <f t="shared" si="18"/>
        <v>0</v>
      </c>
      <c r="E24" s="32">
        <f t="shared" si="18"/>
        <v>0</v>
      </c>
      <c r="F24" s="32">
        <f t="shared" si="18"/>
        <v>0</v>
      </c>
      <c r="G24" s="32">
        <f t="shared" si="18"/>
        <v>0</v>
      </c>
      <c r="H24" s="32">
        <f t="shared" si="18"/>
        <v>0</v>
      </c>
      <c r="I24" s="32">
        <f t="shared" si="18"/>
        <v>0</v>
      </c>
      <c r="J24" s="32">
        <f t="shared" si="18"/>
        <v>0</v>
      </c>
      <c r="K24" s="32">
        <f t="shared" si="18"/>
        <v>0</v>
      </c>
      <c r="L24" s="32">
        <f t="shared" si="11"/>
        <v>0</v>
      </c>
      <c r="M24" s="96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spans="1:26">
      <c r="A25" s="102" t="s">
        <v>74</v>
      </c>
      <c r="B25" s="71">
        <f t="shared" ref="B25:K25" si="19">SUM(B57,B89)</f>
        <v>0</v>
      </c>
      <c r="C25" s="71">
        <f t="shared" si="19"/>
        <v>0</v>
      </c>
      <c r="D25" s="71">
        <f t="shared" si="19"/>
        <v>0</v>
      </c>
      <c r="E25" s="71">
        <f t="shared" si="19"/>
        <v>0</v>
      </c>
      <c r="F25" s="71">
        <f t="shared" si="19"/>
        <v>0</v>
      </c>
      <c r="G25" s="71">
        <f t="shared" si="19"/>
        <v>0</v>
      </c>
      <c r="H25" s="71">
        <f t="shared" si="19"/>
        <v>0</v>
      </c>
      <c r="I25" s="71">
        <f t="shared" si="19"/>
        <v>0</v>
      </c>
      <c r="J25" s="71">
        <f t="shared" si="19"/>
        <v>0</v>
      </c>
      <c r="K25" s="71">
        <f t="shared" si="19"/>
        <v>0</v>
      </c>
      <c r="L25" s="71">
        <f t="shared" si="11"/>
        <v>0</v>
      </c>
      <c r="M25" s="86"/>
    </row>
    <row r="26" spans="1:26">
      <c r="A26" s="102" t="s">
        <v>75</v>
      </c>
      <c r="B26" s="71">
        <f t="shared" ref="B26:K26" si="20">SUM(B58,B90)</f>
        <v>0</v>
      </c>
      <c r="C26" s="71">
        <f t="shared" si="20"/>
        <v>0</v>
      </c>
      <c r="D26" s="71">
        <f t="shared" si="20"/>
        <v>0</v>
      </c>
      <c r="E26" s="71">
        <f t="shared" si="20"/>
        <v>0</v>
      </c>
      <c r="F26" s="71">
        <f t="shared" si="20"/>
        <v>0</v>
      </c>
      <c r="G26" s="71">
        <f t="shared" si="20"/>
        <v>0</v>
      </c>
      <c r="H26" s="71">
        <f t="shared" si="20"/>
        <v>0</v>
      </c>
      <c r="I26" s="71">
        <f t="shared" si="20"/>
        <v>0</v>
      </c>
      <c r="J26" s="71">
        <f t="shared" si="20"/>
        <v>0</v>
      </c>
      <c r="K26" s="71">
        <f t="shared" si="20"/>
        <v>0</v>
      </c>
      <c r="L26" s="71">
        <f t="shared" si="11"/>
        <v>0</v>
      </c>
      <c r="M26" s="86"/>
    </row>
    <row r="27" spans="1:26">
      <c r="A27" s="103"/>
      <c r="B27" s="71">
        <f t="shared" ref="B27:K27" si="21">SUM(B59,B91)</f>
        <v>0</v>
      </c>
      <c r="C27" s="71">
        <f t="shared" si="21"/>
        <v>0</v>
      </c>
      <c r="D27" s="71">
        <f t="shared" si="21"/>
        <v>0</v>
      </c>
      <c r="E27" s="71">
        <f t="shared" si="21"/>
        <v>0</v>
      </c>
      <c r="F27" s="71">
        <f t="shared" si="21"/>
        <v>0</v>
      </c>
      <c r="G27" s="71">
        <f t="shared" si="21"/>
        <v>0</v>
      </c>
      <c r="H27" s="71">
        <f t="shared" si="21"/>
        <v>0</v>
      </c>
      <c r="I27" s="71">
        <f t="shared" si="21"/>
        <v>0</v>
      </c>
      <c r="J27" s="71">
        <f t="shared" si="21"/>
        <v>0</v>
      </c>
      <c r="K27" s="71">
        <f t="shared" si="21"/>
        <v>0</v>
      </c>
      <c r="L27" s="71">
        <f t="shared" si="11"/>
        <v>0</v>
      </c>
      <c r="M27" s="86"/>
    </row>
    <row r="28" spans="1:26">
      <c r="A28" s="95" t="s">
        <v>76</v>
      </c>
      <c r="B28" s="32">
        <f t="shared" ref="B28:K28" si="22">SUM(B29:B31)</f>
        <v>0</v>
      </c>
      <c r="C28" s="32">
        <f t="shared" si="22"/>
        <v>0</v>
      </c>
      <c r="D28" s="32">
        <f t="shared" si="22"/>
        <v>0</v>
      </c>
      <c r="E28" s="32">
        <f t="shared" si="22"/>
        <v>0</v>
      </c>
      <c r="F28" s="32">
        <f t="shared" si="22"/>
        <v>0</v>
      </c>
      <c r="G28" s="32">
        <f t="shared" si="22"/>
        <v>0</v>
      </c>
      <c r="H28" s="32">
        <f t="shared" si="22"/>
        <v>0</v>
      </c>
      <c r="I28" s="32">
        <f t="shared" si="22"/>
        <v>0</v>
      </c>
      <c r="J28" s="32">
        <f t="shared" si="22"/>
        <v>0</v>
      </c>
      <c r="K28" s="32">
        <f t="shared" si="22"/>
        <v>0</v>
      </c>
      <c r="L28" s="32">
        <f t="shared" si="11"/>
        <v>0</v>
      </c>
      <c r="M28" s="96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>
      <c r="A29" s="102" t="s">
        <v>77</v>
      </c>
      <c r="B29" s="71">
        <f t="shared" ref="B29:K29" si="23">SUM(B61,B93)</f>
        <v>0</v>
      </c>
      <c r="C29" s="71">
        <f t="shared" si="23"/>
        <v>0</v>
      </c>
      <c r="D29" s="71">
        <f t="shared" si="23"/>
        <v>0</v>
      </c>
      <c r="E29" s="71">
        <f t="shared" si="23"/>
        <v>0</v>
      </c>
      <c r="F29" s="71">
        <f t="shared" si="23"/>
        <v>0</v>
      </c>
      <c r="G29" s="71">
        <f t="shared" si="23"/>
        <v>0</v>
      </c>
      <c r="H29" s="71">
        <f t="shared" si="23"/>
        <v>0</v>
      </c>
      <c r="I29" s="71">
        <f t="shared" si="23"/>
        <v>0</v>
      </c>
      <c r="J29" s="71">
        <f t="shared" si="23"/>
        <v>0</v>
      </c>
      <c r="K29" s="71">
        <f t="shared" si="23"/>
        <v>0</v>
      </c>
      <c r="L29" s="71">
        <f t="shared" si="11"/>
        <v>0</v>
      </c>
      <c r="M29" s="86"/>
    </row>
    <row r="30" spans="1:26">
      <c r="A30" s="102" t="s">
        <v>78</v>
      </c>
      <c r="B30" s="71">
        <f t="shared" ref="B30:K30" si="24">SUM(B62,B94)</f>
        <v>0</v>
      </c>
      <c r="C30" s="71">
        <f t="shared" si="24"/>
        <v>0</v>
      </c>
      <c r="D30" s="71">
        <f t="shared" si="24"/>
        <v>0</v>
      </c>
      <c r="E30" s="71">
        <f t="shared" si="24"/>
        <v>0</v>
      </c>
      <c r="F30" s="71">
        <f t="shared" si="24"/>
        <v>0</v>
      </c>
      <c r="G30" s="71">
        <f t="shared" si="24"/>
        <v>0</v>
      </c>
      <c r="H30" s="71">
        <f t="shared" si="24"/>
        <v>0</v>
      </c>
      <c r="I30" s="71">
        <f t="shared" si="24"/>
        <v>0</v>
      </c>
      <c r="J30" s="71">
        <f t="shared" si="24"/>
        <v>0</v>
      </c>
      <c r="K30" s="71">
        <f t="shared" si="24"/>
        <v>0</v>
      </c>
      <c r="L30" s="71">
        <f t="shared" si="11"/>
        <v>0</v>
      </c>
      <c r="M30" s="86"/>
    </row>
    <row r="31" spans="1:26">
      <c r="A31" s="103"/>
      <c r="B31" s="71">
        <f t="shared" ref="B31:K31" si="25">SUM(B63,B95)</f>
        <v>0</v>
      </c>
      <c r="C31" s="71">
        <f t="shared" si="25"/>
        <v>0</v>
      </c>
      <c r="D31" s="71">
        <f t="shared" si="25"/>
        <v>0</v>
      </c>
      <c r="E31" s="71">
        <f t="shared" si="25"/>
        <v>0</v>
      </c>
      <c r="F31" s="71">
        <f t="shared" si="25"/>
        <v>0</v>
      </c>
      <c r="G31" s="71">
        <f t="shared" si="25"/>
        <v>0</v>
      </c>
      <c r="H31" s="71">
        <f t="shared" si="25"/>
        <v>0</v>
      </c>
      <c r="I31" s="71">
        <f t="shared" si="25"/>
        <v>0</v>
      </c>
      <c r="J31" s="71">
        <f t="shared" si="25"/>
        <v>0</v>
      </c>
      <c r="K31" s="71">
        <f t="shared" si="25"/>
        <v>0</v>
      </c>
      <c r="L31" s="71">
        <f t="shared" si="11"/>
        <v>0</v>
      </c>
      <c r="M31" s="86"/>
    </row>
    <row r="32" spans="1:26">
      <c r="A32" s="101" t="s">
        <v>90</v>
      </c>
      <c r="B32" s="32">
        <f t="shared" ref="B32:K32" si="26">SUM(B33:B35)</f>
        <v>0</v>
      </c>
      <c r="C32" s="32">
        <f t="shared" si="26"/>
        <v>0</v>
      </c>
      <c r="D32" s="32">
        <f t="shared" si="26"/>
        <v>0</v>
      </c>
      <c r="E32" s="32">
        <f t="shared" si="26"/>
        <v>0</v>
      </c>
      <c r="F32" s="32">
        <f t="shared" si="26"/>
        <v>0</v>
      </c>
      <c r="G32" s="32">
        <f t="shared" si="26"/>
        <v>0</v>
      </c>
      <c r="H32" s="32">
        <f t="shared" si="26"/>
        <v>0</v>
      </c>
      <c r="I32" s="32">
        <f t="shared" si="26"/>
        <v>0</v>
      </c>
      <c r="J32" s="32">
        <f t="shared" si="26"/>
        <v>0</v>
      </c>
      <c r="K32" s="32">
        <f t="shared" si="26"/>
        <v>0</v>
      </c>
      <c r="L32" s="32">
        <f t="shared" si="11"/>
        <v>0</v>
      </c>
      <c r="M32" s="96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>
      <c r="A33" s="102" t="s">
        <v>80</v>
      </c>
      <c r="B33" s="71">
        <f t="shared" ref="B33:K33" si="27">SUM(B65,B97)</f>
        <v>0</v>
      </c>
      <c r="C33" s="71">
        <f t="shared" si="27"/>
        <v>0</v>
      </c>
      <c r="D33" s="71">
        <f t="shared" si="27"/>
        <v>0</v>
      </c>
      <c r="E33" s="71">
        <f t="shared" si="27"/>
        <v>0</v>
      </c>
      <c r="F33" s="71">
        <f t="shared" si="27"/>
        <v>0</v>
      </c>
      <c r="G33" s="71">
        <f t="shared" si="27"/>
        <v>0</v>
      </c>
      <c r="H33" s="71">
        <f t="shared" si="27"/>
        <v>0</v>
      </c>
      <c r="I33" s="71">
        <f t="shared" si="27"/>
        <v>0</v>
      </c>
      <c r="J33" s="71">
        <f t="shared" si="27"/>
        <v>0</v>
      </c>
      <c r="K33" s="71">
        <f t="shared" si="27"/>
        <v>0</v>
      </c>
      <c r="L33" s="71">
        <f t="shared" si="11"/>
        <v>0</v>
      </c>
      <c r="M33" s="86"/>
    </row>
    <row r="34" spans="1:26">
      <c r="A34" s="102" t="s">
        <v>81</v>
      </c>
      <c r="B34" s="71">
        <f t="shared" ref="B34:K34" si="28">SUM(B66,B98)</f>
        <v>0</v>
      </c>
      <c r="C34" s="71">
        <f t="shared" si="28"/>
        <v>0</v>
      </c>
      <c r="D34" s="71">
        <f t="shared" si="28"/>
        <v>0</v>
      </c>
      <c r="E34" s="71">
        <f t="shared" si="28"/>
        <v>0</v>
      </c>
      <c r="F34" s="71">
        <f t="shared" si="28"/>
        <v>0</v>
      </c>
      <c r="G34" s="71">
        <f t="shared" si="28"/>
        <v>0</v>
      </c>
      <c r="H34" s="71">
        <f t="shared" si="28"/>
        <v>0</v>
      </c>
      <c r="I34" s="71">
        <f t="shared" si="28"/>
        <v>0</v>
      </c>
      <c r="J34" s="71">
        <f t="shared" si="28"/>
        <v>0</v>
      </c>
      <c r="K34" s="71">
        <f t="shared" si="28"/>
        <v>0</v>
      </c>
      <c r="L34" s="71">
        <f t="shared" si="11"/>
        <v>0</v>
      </c>
      <c r="M34" s="86"/>
    </row>
    <row r="35" spans="1:26">
      <c r="A35" s="103"/>
      <c r="B35" s="71">
        <f t="shared" ref="B35:K35" si="29">SUM(B67,B99)</f>
        <v>0</v>
      </c>
      <c r="C35" s="71">
        <f t="shared" si="29"/>
        <v>0</v>
      </c>
      <c r="D35" s="71">
        <f t="shared" si="29"/>
        <v>0</v>
      </c>
      <c r="E35" s="71">
        <f t="shared" si="29"/>
        <v>0</v>
      </c>
      <c r="F35" s="71">
        <f t="shared" si="29"/>
        <v>0</v>
      </c>
      <c r="G35" s="71">
        <f t="shared" si="29"/>
        <v>0</v>
      </c>
      <c r="H35" s="71">
        <f t="shared" si="29"/>
        <v>0</v>
      </c>
      <c r="I35" s="71">
        <f t="shared" si="29"/>
        <v>0</v>
      </c>
      <c r="J35" s="71">
        <f t="shared" si="29"/>
        <v>0</v>
      </c>
      <c r="K35" s="71">
        <f t="shared" si="29"/>
        <v>0</v>
      </c>
      <c r="L35" s="71">
        <f t="shared" si="11"/>
        <v>0</v>
      </c>
      <c r="M35" s="86"/>
    </row>
    <row r="36" spans="1:26">
      <c r="A36" s="104" t="s">
        <v>83</v>
      </c>
      <c r="B36" s="32">
        <f t="shared" ref="B36:H36" si="30">SUM(B8, B24, B28, B32)</f>
        <v>0</v>
      </c>
      <c r="C36" s="32">
        <f t="shared" si="30"/>
        <v>0</v>
      </c>
      <c r="D36" s="32">
        <f t="shared" si="30"/>
        <v>0</v>
      </c>
      <c r="E36" s="32">
        <f t="shared" si="30"/>
        <v>0</v>
      </c>
      <c r="F36" s="32">
        <f t="shared" si="30"/>
        <v>0</v>
      </c>
      <c r="G36" s="32">
        <f t="shared" si="30"/>
        <v>0</v>
      </c>
      <c r="H36" s="32">
        <f t="shared" si="30"/>
        <v>0</v>
      </c>
      <c r="I36" s="32">
        <f>(SUM(I8, I24, I28, I32))</f>
        <v>0</v>
      </c>
      <c r="J36" s="32">
        <f t="shared" ref="J36:K36" si="31">SUM(J8, J24, J28, J32)</f>
        <v>0</v>
      </c>
      <c r="K36" s="32">
        <f t="shared" si="31"/>
        <v>0</v>
      </c>
      <c r="L36" s="32">
        <f t="shared" si="11"/>
        <v>0</v>
      </c>
      <c r="M36" s="96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spans="1:26">
      <c r="A37" s="10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106"/>
      <c r="M37" s="86"/>
    </row>
    <row r="38" spans="1:26">
      <c r="A38" s="10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106"/>
      <c r="M38" s="86"/>
    </row>
    <row r="39" spans="1:26">
      <c r="A39" s="73" t="s">
        <v>84</v>
      </c>
      <c r="B39" s="74">
        <f t="shared" ref="B39:L39" si="32">B68</f>
        <v>0</v>
      </c>
      <c r="C39" s="74">
        <f t="shared" si="32"/>
        <v>0</v>
      </c>
      <c r="D39" s="74">
        <f t="shared" si="32"/>
        <v>0</v>
      </c>
      <c r="E39" s="74">
        <f t="shared" si="32"/>
        <v>0</v>
      </c>
      <c r="F39" s="74">
        <f t="shared" si="32"/>
        <v>0</v>
      </c>
      <c r="G39" s="74">
        <f t="shared" si="32"/>
        <v>0</v>
      </c>
      <c r="H39" s="74">
        <f t="shared" si="32"/>
        <v>0</v>
      </c>
      <c r="I39" s="74">
        <f t="shared" si="32"/>
        <v>0</v>
      </c>
      <c r="J39" s="74">
        <f t="shared" si="32"/>
        <v>0</v>
      </c>
      <c r="K39" s="74">
        <f t="shared" si="32"/>
        <v>0</v>
      </c>
      <c r="L39" s="74">
        <f t="shared" si="32"/>
        <v>0</v>
      </c>
      <c r="M39" s="86"/>
    </row>
    <row r="40" spans="1:26">
      <c r="A40" s="75" t="s">
        <v>58</v>
      </c>
      <c r="B40" s="32">
        <f t="shared" ref="B40:K40" si="33">SUM(B42,B45,B49,B52)</f>
        <v>0</v>
      </c>
      <c r="C40" s="32">
        <f t="shared" si="33"/>
        <v>0</v>
      </c>
      <c r="D40" s="32">
        <f t="shared" si="33"/>
        <v>0</v>
      </c>
      <c r="E40" s="32">
        <f t="shared" si="33"/>
        <v>0</v>
      </c>
      <c r="F40" s="32">
        <f t="shared" si="33"/>
        <v>0</v>
      </c>
      <c r="G40" s="32">
        <f t="shared" si="33"/>
        <v>0</v>
      </c>
      <c r="H40" s="32">
        <f t="shared" si="33"/>
        <v>0</v>
      </c>
      <c r="I40" s="32">
        <f t="shared" si="33"/>
        <v>0</v>
      </c>
      <c r="J40" s="32">
        <f t="shared" si="33"/>
        <v>0</v>
      </c>
      <c r="K40" s="32">
        <f t="shared" si="33"/>
        <v>0</v>
      </c>
      <c r="L40" s="32">
        <f>SUM(B40:K40)</f>
        <v>0</v>
      </c>
      <c r="M40" s="86"/>
    </row>
    <row r="41" spans="1:26">
      <c r="A41" s="41" t="s">
        <v>59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3"/>
      <c r="M41" s="86"/>
    </row>
    <row r="42" spans="1:26">
      <c r="A42" s="76" t="s">
        <v>60</v>
      </c>
      <c r="B42" s="74">
        <f t="shared" ref="B42:K42" si="34">SUM(B43:B44)</f>
        <v>0</v>
      </c>
      <c r="C42" s="74">
        <f t="shared" si="34"/>
        <v>0</v>
      </c>
      <c r="D42" s="74">
        <f t="shared" si="34"/>
        <v>0</v>
      </c>
      <c r="E42" s="74">
        <f t="shared" si="34"/>
        <v>0</v>
      </c>
      <c r="F42" s="74">
        <f t="shared" si="34"/>
        <v>0</v>
      </c>
      <c r="G42" s="74">
        <f t="shared" si="34"/>
        <v>0</v>
      </c>
      <c r="H42" s="74">
        <f t="shared" si="34"/>
        <v>0</v>
      </c>
      <c r="I42" s="74">
        <f t="shared" si="34"/>
        <v>0</v>
      </c>
      <c r="J42" s="74">
        <f t="shared" si="34"/>
        <v>0</v>
      </c>
      <c r="K42" s="74">
        <f t="shared" si="34"/>
        <v>0</v>
      </c>
      <c r="L42" s="74">
        <f t="shared" ref="L42:L47" si="35">SUM(B42:K42)</f>
        <v>0</v>
      </c>
      <c r="M42" s="86"/>
    </row>
    <row r="43" spans="1:26">
      <c r="A43" s="51" t="s">
        <v>61</v>
      </c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74">
        <f t="shared" si="35"/>
        <v>0</v>
      </c>
      <c r="M43" s="86"/>
    </row>
    <row r="44" spans="1:26">
      <c r="A44" s="51" t="s">
        <v>62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74">
        <f t="shared" si="35"/>
        <v>0</v>
      </c>
      <c r="M44" s="86"/>
    </row>
    <row r="45" spans="1:26">
      <c r="A45" s="76" t="s">
        <v>63</v>
      </c>
      <c r="B45" s="74">
        <f t="shared" ref="B45:K45" si="36">SUM(B46:B47)</f>
        <v>0</v>
      </c>
      <c r="C45" s="74">
        <f t="shared" si="36"/>
        <v>0</v>
      </c>
      <c r="D45" s="74">
        <f t="shared" si="36"/>
        <v>0</v>
      </c>
      <c r="E45" s="74">
        <f t="shared" si="36"/>
        <v>0</v>
      </c>
      <c r="F45" s="74">
        <f t="shared" si="36"/>
        <v>0</v>
      </c>
      <c r="G45" s="74">
        <f t="shared" si="36"/>
        <v>0</v>
      </c>
      <c r="H45" s="74">
        <f t="shared" si="36"/>
        <v>0</v>
      </c>
      <c r="I45" s="74">
        <f t="shared" si="36"/>
        <v>0</v>
      </c>
      <c r="J45" s="74">
        <f t="shared" si="36"/>
        <v>0</v>
      </c>
      <c r="K45" s="74">
        <f t="shared" si="36"/>
        <v>0</v>
      </c>
      <c r="L45" s="74">
        <f t="shared" si="35"/>
        <v>0</v>
      </c>
      <c r="M45" s="86"/>
    </row>
    <row r="46" spans="1:26">
      <c r="A46" s="51" t="s">
        <v>64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74">
        <f t="shared" si="35"/>
        <v>0</v>
      </c>
      <c r="M46" s="86"/>
    </row>
    <row r="47" spans="1:26">
      <c r="A47" s="51" t="s">
        <v>65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74">
        <f t="shared" si="35"/>
        <v>0</v>
      </c>
      <c r="M47" s="86"/>
    </row>
    <row r="48" spans="1:26">
      <c r="A48" s="41" t="s">
        <v>66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3"/>
      <c r="M48" s="86"/>
    </row>
    <row r="49" spans="1:13">
      <c r="A49" s="76" t="s">
        <v>67</v>
      </c>
      <c r="B49" s="74">
        <f t="shared" ref="B49:K49" si="37">SUM(B50:B51)</f>
        <v>0</v>
      </c>
      <c r="C49" s="74">
        <f t="shared" si="37"/>
        <v>0</v>
      </c>
      <c r="D49" s="74">
        <f t="shared" si="37"/>
        <v>0</v>
      </c>
      <c r="E49" s="74">
        <f t="shared" si="37"/>
        <v>0</v>
      </c>
      <c r="F49" s="74">
        <f t="shared" si="37"/>
        <v>0</v>
      </c>
      <c r="G49" s="74">
        <f t="shared" si="37"/>
        <v>0</v>
      </c>
      <c r="H49" s="74">
        <f t="shared" si="37"/>
        <v>0</v>
      </c>
      <c r="I49" s="74">
        <f t="shared" si="37"/>
        <v>0</v>
      </c>
      <c r="J49" s="74">
        <f t="shared" si="37"/>
        <v>0</v>
      </c>
      <c r="K49" s="74">
        <f t="shared" si="37"/>
        <v>0</v>
      </c>
      <c r="L49" s="74">
        <f t="shared" ref="L49:L54" si="38">SUM(B49:K49)</f>
        <v>0</v>
      </c>
      <c r="M49" s="86"/>
    </row>
    <row r="50" spans="1:13">
      <c r="A50" s="51" t="s">
        <v>68</v>
      </c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74">
        <f t="shared" si="38"/>
        <v>0</v>
      </c>
      <c r="M50" s="86"/>
    </row>
    <row r="51" spans="1:13">
      <c r="A51" s="51" t="s">
        <v>69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74">
        <f t="shared" si="38"/>
        <v>0</v>
      </c>
      <c r="M51" s="86"/>
    </row>
    <row r="52" spans="1:13">
      <c r="A52" s="76" t="s">
        <v>70</v>
      </c>
      <c r="B52" s="74">
        <f t="shared" ref="B52:K52" si="39">SUM(B53:B55)</f>
        <v>0</v>
      </c>
      <c r="C52" s="74">
        <f t="shared" si="39"/>
        <v>0</v>
      </c>
      <c r="D52" s="74">
        <f t="shared" si="39"/>
        <v>0</v>
      </c>
      <c r="E52" s="74">
        <f t="shared" si="39"/>
        <v>0</v>
      </c>
      <c r="F52" s="74">
        <f t="shared" si="39"/>
        <v>0</v>
      </c>
      <c r="G52" s="74">
        <f t="shared" si="39"/>
        <v>0</v>
      </c>
      <c r="H52" s="74">
        <f t="shared" si="39"/>
        <v>0</v>
      </c>
      <c r="I52" s="74">
        <f t="shared" si="39"/>
        <v>0</v>
      </c>
      <c r="J52" s="74">
        <f t="shared" si="39"/>
        <v>0</v>
      </c>
      <c r="K52" s="74">
        <f t="shared" si="39"/>
        <v>0</v>
      </c>
      <c r="L52" s="74">
        <f t="shared" si="38"/>
        <v>0</v>
      </c>
      <c r="M52" s="86"/>
    </row>
    <row r="53" spans="1:13">
      <c r="A53" s="51" t="s">
        <v>71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74">
        <f t="shared" si="38"/>
        <v>0</v>
      </c>
      <c r="M53" s="86"/>
    </row>
    <row r="54" spans="1:13">
      <c r="A54" s="51" t="s">
        <v>72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74">
        <f t="shared" si="38"/>
        <v>0</v>
      </c>
      <c r="M54" s="86"/>
    </row>
    <row r="55" spans="1:13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4"/>
      <c r="M55" s="86"/>
    </row>
    <row r="56" spans="1:13">
      <c r="A56" s="53" t="s">
        <v>73</v>
      </c>
      <c r="B56" s="74">
        <f t="shared" ref="B56:K56" si="40">SUM(B57:B59)</f>
        <v>0</v>
      </c>
      <c r="C56" s="74">
        <f t="shared" si="40"/>
        <v>0</v>
      </c>
      <c r="D56" s="74">
        <f t="shared" si="40"/>
        <v>0</v>
      </c>
      <c r="E56" s="74">
        <f t="shared" si="40"/>
        <v>0</v>
      </c>
      <c r="F56" s="74">
        <f t="shared" si="40"/>
        <v>0</v>
      </c>
      <c r="G56" s="74">
        <f t="shared" si="40"/>
        <v>0</v>
      </c>
      <c r="H56" s="74">
        <f t="shared" si="40"/>
        <v>0</v>
      </c>
      <c r="I56" s="74">
        <f t="shared" si="40"/>
        <v>0</v>
      </c>
      <c r="J56" s="74">
        <f t="shared" si="40"/>
        <v>0</v>
      </c>
      <c r="K56" s="74">
        <f t="shared" si="40"/>
        <v>0</v>
      </c>
      <c r="L56" s="32">
        <f t="shared" ref="L56:L58" si="41">SUM(B56:K56)</f>
        <v>0</v>
      </c>
      <c r="M56" s="86"/>
    </row>
    <row r="57" spans="1:13">
      <c r="A57" s="51" t="s">
        <v>74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32">
        <f t="shared" si="41"/>
        <v>0</v>
      </c>
      <c r="M57" s="86"/>
    </row>
    <row r="58" spans="1:13">
      <c r="A58" s="51" t="s">
        <v>75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32">
        <f t="shared" si="41"/>
        <v>0</v>
      </c>
      <c r="M58" s="86"/>
    </row>
    <row r="59" spans="1:13">
      <c r="A59" s="52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32"/>
      <c r="M59" s="86"/>
    </row>
    <row r="60" spans="1:13">
      <c r="A60" s="53" t="s">
        <v>76</v>
      </c>
      <c r="B60" s="74">
        <f t="shared" ref="B60:K60" si="42">SUM(B61:B63)</f>
        <v>0</v>
      </c>
      <c r="C60" s="74">
        <f t="shared" si="42"/>
        <v>0</v>
      </c>
      <c r="D60" s="74">
        <f t="shared" si="42"/>
        <v>0</v>
      </c>
      <c r="E60" s="74">
        <f t="shared" si="42"/>
        <v>0</v>
      </c>
      <c r="F60" s="74">
        <f t="shared" si="42"/>
        <v>0</v>
      </c>
      <c r="G60" s="74">
        <f t="shared" si="42"/>
        <v>0</v>
      </c>
      <c r="H60" s="74">
        <f t="shared" si="42"/>
        <v>0</v>
      </c>
      <c r="I60" s="74">
        <f t="shared" si="42"/>
        <v>0</v>
      </c>
      <c r="J60" s="74">
        <f t="shared" si="42"/>
        <v>0</v>
      </c>
      <c r="K60" s="74">
        <f t="shared" si="42"/>
        <v>0</v>
      </c>
      <c r="L60" s="32">
        <f t="shared" ref="L60:L62" si="43">SUM(B60:K60)</f>
        <v>0</v>
      </c>
      <c r="M60" s="86"/>
    </row>
    <row r="61" spans="1:13">
      <c r="A61" s="51" t="s">
        <v>77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32">
        <f t="shared" si="43"/>
        <v>0</v>
      </c>
      <c r="M61" s="86"/>
    </row>
    <row r="62" spans="1:13">
      <c r="A62" s="51" t="s">
        <v>78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32">
        <f t="shared" si="43"/>
        <v>0</v>
      </c>
      <c r="M62" s="86"/>
    </row>
    <row r="63" spans="1:13">
      <c r="A63" s="51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32"/>
      <c r="M63" s="86"/>
    </row>
    <row r="64" spans="1:13">
      <c r="A64" s="53" t="s">
        <v>79</v>
      </c>
      <c r="B64" s="74">
        <f t="shared" ref="B64:K64" si="44">SUM(B65:B67)</f>
        <v>0</v>
      </c>
      <c r="C64" s="74">
        <f t="shared" si="44"/>
        <v>0</v>
      </c>
      <c r="D64" s="74">
        <f t="shared" si="44"/>
        <v>0</v>
      </c>
      <c r="E64" s="74">
        <f t="shared" si="44"/>
        <v>0</v>
      </c>
      <c r="F64" s="74">
        <f t="shared" si="44"/>
        <v>0</v>
      </c>
      <c r="G64" s="74">
        <f t="shared" si="44"/>
        <v>0</v>
      </c>
      <c r="H64" s="74">
        <f t="shared" si="44"/>
        <v>0</v>
      </c>
      <c r="I64" s="74">
        <f t="shared" si="44"/>
        <v>0</v>
      </c>
      <c r="J64" s="74">
        <f t="shared" si="44"/>
        <v>0</v>
      </c>
      <c r="K64" s="74">
        <f t="shared" si="44"/>
        <v>0</v>
      </c>
      <c r="L64" s="32">
        <f t="shared" ref="L64:L66" si="45">SUM(B64:K64)</f>
        <v>0</v>
      </c>
      <c r="M64" s="86"/>
    </row>
    <row r="65" spans="1:13">
      <c r="A65" s="51" t="s">
        <v>80</v>
      </c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32">
        <f t="shared" si="45"/>
        <v>0</v>
      </c>
      <c r="M65" s="86"/>
    </row>
    <row r="66" spans="1:13">
      <c r="A66" s="51" t="s">
        <v>81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32">
        <f t="shared" si="45"/>
        <v>0</v>
      </c>
      <c r="M66" s="86"/>
    </row>
    <row r="67" spans="1:13">
      <c r="A67" s="52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32"/>
      <c r="M67" s="86"/>
    </row>
    <row r="68" spans="1:13">
      <c r="A68" s="73" t="s">
        <v>84</v>
      </c>
      <c r="B68" s="32">
        <f t="shared" ref="B68:K68" si="46">SUM(B40, B56, B60, B64)</f>
        <v>0</v>
      </c>
      <c r="C68" s="32">
        <f t="shared" si="46"/>
        <v>0</v>
      </c>
      <c r="D68" s="32">
        <f t="shared" si="46"/>
        <v>0</v>
      </c>
      <c r="E68" s="32">
        <f t="shared" si="46"/>
        <v>0</v>
      </c>
      <c r="F68" s="32">
        <f t="shared" si="46"/>
        <v>0</v>
      </c>
      <c r="G68" s="32">
        <f t="shared" si="46"/>
        <v>0</v>
      </c>
      <c r="H68" s="32">
        <f t="shared" si="46"/>
        <v>0</v>
      </c>
      <c r="I68" s="32">
        <f t="shared" si="46"/>
        <v>0</v>
      </c>
      <c r="J68" s="32">
        <f t="shared" si="46"/>
        <v>0</v>
      </c>
      <c r="K68" s="32">
        <f t="shared" si="46"/>
        <v>0</v>
      </c>
      <c r="L68" s="32">
        <f>SUM(B68:K68)</f>
        <v>0</v>
      </c>
      <c r="M68" s="86"/>
    </row>
    <row r="69" spans="1:13">
      <c r="A69" s="7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86"/>
    </row>
    <row r="70" spans="1:13">
      <c r="A70" s="7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86"/>
    </row>
    <row r="71" spans="1:13">
      <c r="A71" s="78" t="s">
        <v>85</v>
      </c>
      <c r="B71" s="74">
        <f t="shared" ref="B71:L71" si="47">B100</f>
        <v>0</v>
      </c>
      <c r="C71" s="74">
        <f t="shared" si="47"/>
        <v>0</v>
      </c>
      <c r="D71" s="74">
        <f t="shared" si="47"/>
        <v>0</v>
      </c>
      <c r="E71" s="74">
        <f t="shared" si="47"/>
        <v>0</v>
      </c>
      <c r="F71" s="74">
        <f t="shared" si="47"/>
        <v>0</v>
      </c>
      <c r="G71" s="74">
        <f t="shared" si="47"/>
        <v>0</v>
      </c>
      <c r="H71" s="74">
        <f t="shared" si="47"/>
        <v>0</v>
      </c>
      <c r="I71" s="74">
        <f t="shared" si="47"/>
        <v>0</v>
      </c>
      <c r="J71" s="74">
        <f t="shared" si="47"/>
        <v>0</v>
      </c>
      <c r="K71" s="74">
        <f t="shared" si="47"/>
        <v>0</v>
      </c>
      <c r="L71" s="74">
        <f t="shared" si="47"/>
        <v>0</v>
      </c>
      <c r="M71" s="86"/>
    </row>
    <row r="72" spans="1:13">
      <c r="A72" s="79" t="s">
        <v>58</v>
      </c>
      <c r="B72" s="32">
        <f t="shared" ref="B72:K72" si="48">SUM(B74,B77,B81,B84)</f>
        <v>0</v>
      </c>
      <c r="C72" s="32">
        <f t="shared" si="48"/>
        <v>0</v>
      </c>
      <c r="D72" s="32">
        <f t="shared" si="48"/>
        <v>0</v>
      </c>
      <c r="E72" s="32">
        <f t="shared" si="48"/>
        <v>0</v>
      </c>
      <c r="F72" s="32">
        <f t="shared" si="48"/>
        <v>0</v>
      </c>
      <c r="G72" s="32">
        <f t="shared" si="48"/>
        <v>0</v>
      </c>
      <c r="H72" s="32">
        <f t="shared" si="48"/>
        <v>0</v>
      </c>
      <c r="I72" s="32">
        <f t="shared" si="48"/>
        <v>0</v>
      </c>
      <c r="J72" s="32">
        <f t="shared" si="48"/>
        <v>0</v>
      </c>
      <c r="K72" s="32">
        <f t="shared" si="48"/>
        <v>0</v>
      </c>
      <c r="L72" s="32">
        <f>SUM(B72:K72)</f>
        <v>0</v>
      </c>
      <c r="M72" s="86"/>
    </row>
    <row r="73" spans="1:13">
      <c r="A73" s="41" t="s">
        <v>59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3"/>
      <c r="M73" s="86"/>
    </row>
    <row r="74" spans="1:13">
      <c r="A74" s="76" t="s">
        <v>60</v>
      </c>
      <c r="B74" s="74">
        <f t="shared" ref="B74:K74" si="49">SUM(B75:B76)</f>
        <v>0</v>
      </c>
      <c r="C74" s="74">
        <f t="shared" si="49"/>
        <v>0</v>
      </c>
      <c r="D74" s="74">
        <f t="shared" si="49"/>
        <v>0</v>
      </c>
      <c r="E74" s="74">
        <f t="shared" si="49"/>
        <v>0</v>
      </c>
      <c r="F74" s="74">
        <f t="shared" si="49"/>
        <v>0</v>
      </c>
      <c r="G74" s="74">
        <f t="shared" si="49"/>
        <v>0</v>
      </c>
      <c r="H74" s="74">
        <f t="shared" si="49"/>
        <v>0</v>
      </c>
      <c r="I74" s="74">
        <f t="shared" si="49"/>
        <v>0</v>
      </c>
      <c r="J74" s="74">
        <f t="shared" si="49"/>
        <v>0</v>
      </c>
      <c r="K74" s="74">
        <f t="shared" si="49"/>
        <v>0</v>
      </c>
      <c r="L74" s="74">
        <f t="shared" ref="L74:L79" si="50">SUM(B74:K74)</f>
        <v>0</v>
      </c>
      <c r="M74" s="86"/>
    </row>
    <row r="75" spans="1:13">
      <c r="A75" s="51" t="s">
        <v>61</v>
      </c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74">
        <f t="shared" si="50"/>
        <v>0</v>
      </c>
      <c r="M75" s="86"/>
    </row>
    <row r="76" spans="1:13">
      <c r="A76" s="51" t="s">
        <v>62</v>
      </c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74">
        <f t="shared" si="50"/>
        <v>0</v>
      </c>
      <c r="M76" s="86"/>
    </row>
    <row r="77" spans="1:13">
      <c r="A77" s="76" t="s">
        <v>63</v>
      </c>
      <c r="B77" s="74">
        <f t="shared" ref="B77:K77" si="51">SUM(B78:B79)</f>
        <v>0</v>
      </c>
      <c r="C77" s="74">
        <f t="shared" si="51"/>
        <v>0</v>
      </c>
      <c r="D77" s="74">
        <f t="shared" si="51"/>
        <v>0</v>
      </c>
      <c r="E77" s="74">
        <f t="shared" si="51"/>
        <v>0</v>
      </c>
      <c r="F77" s="74">
        <f t="shared" si="51"/>
        <v>0</v>
      </c>
      <c r="G77" s="74">
        <f t="shared" si="51"/>
        <v>0</v>
      </c>
      <c r="H77" s="74">
        <f t="shared" si="51"/>
        <v>0</v>
      </c>
      <c r="I77" s="74">
        <f t="shared" si="51"/>
        <v>0</v>
      </c>
      <c r="J77" s="74">
        <f t="shared" si="51"/>
        <v>0</v>
      </c>
      <c r="K77" s="74">
        <f t="shared" si="51"/>
        <v>0</v>
      </c>
      <c r="L77" s="74">
        <f t="shared" si="50"/>
        <v>0</v>
      </c>
      <c r="M77" s="86"/>
    </row>
    <row r="78" spans="1:13">
      <c r="A78" s="51" t="s">
        <v>64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74">
        <f t="shared" si="50"/>
        <v>0</v>
      </c>
      <c r="M78" s="86"/>
    </row>
    <row r="79" spans="1:13">
      <c r="A79" s="51" t="s">
        <v>65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74">
        <f t="shared" si="50"/>
        <v>0</v>
      </c>
      <c r="M79" s="86"/>
    </row>
    <row r="80" spans="1:13">
      <c r="A80" s="41" t="s">
        <v>66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3"/>
      <c r="M80" s="86"/>
    </row>
    <row r="81" spans="1:13">
      <c r="A81" s="76" t="s">
        <v>86</v>
      </c>
      <c r="B81" s="74">
        <f t="shared" ref="B81:K81" si="52">SUM(B82:B83)</f>
        <v>0</v>
      </c>
      <c r="C81" s="74">
        <f t="shared" si="52"/>
        <v>0</v>
      </c>
      <c r="D81" s="74">
        <f t="shared" si="52"/>
        <v>0</v>
      </c>
      <c r="E81" s="74">
        <f t="shared" si="52"/>
        <v>0</v>
      </c>
      <c r="F81" s="74">
        <f t="shared" si="52"/>
        <v>0</v>
      </c>
      <c r="G81" s="74">
        <f t="shared" si="52"/>
        <v>0</v>
      </c>
      <c r="H81" s="74">
        <f t="shared" si="52"/>
        <v>0</v>
      </c>
      <c r="I81" s="74">
        <f t="shared" si="52"/>
        <v>0</v>
      </c>
      <c r="J81" s="74">
        <f t="shared" si="52"/>
        <v>0</v>
      </c>
      <c r="K81" s="74">
        <f t="shared" si="52"/>
        <v>0</v>
      </c>
      <c r="L81" s="74">
        <f t="shared" ref="L81:L86" si="53">SUM(B81:K81)</f>
        <v>0</v>
      </c>
      <c r="M81" s="86"/>
    </row>
    <row r="82" spans="1:13">
      <c r="A82" s="51" t="s">
        <v>68</v>
      </c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74">
        <f t="shared" si="53"/>
        <v>0</v>
      </c>
      <c r="M82" s="86"/>
    </row>
    <row r="83" spans="1:13">
      <c r="A83" s="51" t="s">
        <v>69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74">
        <f t="shared" si="53"/>
        <v>0</v>
      </c>
      <c r="M83" s="86"/>
    </row>
    <row r="84" spans="1:13">
      <c r="A84" s="76" t="s">
        <v>87</v>
      </c>
      <c r="B84" s="74">
        <f t="shared" ref="B84:K84" si="54">SUM(B85:B87)</f>
        <v>0</v>
      </c>
      <c r="C84" s="74">
        <f t="shared" si="54"/>
        <v>0</v>
      </c>
      <c r="D84" s="74">
        <f t="shared" si="54"/>
        <v>0</v>
      </c>
      <c r="E84" s="74">
        <f t="shared" si="54"/>
        <v>0</v>
      </c>
      <c r="F84" s="74">
        <f t="shared" si="54"/>
        <v>0</v>
      </c>
      <c r="G84" s="74">
        <f t="shared" si="54"/>
        <v>0</v>
      </c>
      <c r="H84" s="74">
        <f t="shared" si="54"/>
        <v>0</v>
      </c>
      <c r="I84" s="74">
        <f t="shared" si="54"/>
        <v>0</v>
      </c>
      <c r="J84" s="74">
        <f t="shared" si="54"/>
        <v>0</v>
      </c>
      <c r="K84" s="74">
        <f t="shared" si="54"/>
        <v>0</v>
      </c>
      <c r="L84" s="74">
        <f t="shared" si="53"/>
        <v>0</v>
      </c>
      <c r="M84" s="86"/>
    </row>
    <row r="85" spans="1:13">
      <c r="A85" s="51" t="s">
        <v>71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74">
        <f t="shared" si="53"/>
        <v>0</v>
      </c>
      <c r="M85" s="86"/>
    </row>
    <row r="86" spans="1:13">
      <c r="A86" s="51" t="s">
        <v>72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74">
        <f t="shared" si="53"/>
        <v>0</v>
      </c>
      <c r="M86" s="86"/>
    </row>
    <row r="87" spans="1:13">
      <c r="A87" s="52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4"/>
      <c r="M87" s="86"/>
    </row>
    <row r="88" spans="1:13">
      <c r="A88" s="80" t="s">
        <v>73</v>
      </c>
      <c r="B88" s="74">
        <f t="shared" ref="B88:K88" si="55">SUM(B89:B91)</f>
        <v>0</v>
      </c>
      <c r="C88" s="74">
        <f t="shared" si="55"/>
        <v>0</v>
      </c>
      <c r="D88" s="74">
        <f t="shared" si="55"/>
        <v>0</v>
      </c>
      <c r="E88" s="74">
        <f t="shared" si="55"/>
        <v>0</v>
      </c>
      <c r="F88" s="74">
        <f t="shared" si="55"/>
        <v>0</v>
      </c>
      <c r="G88" s="74">
        <f t="shared" si="55"/>
        <v>0</v>
      </c>
      <c r="H88" s="74">
        <f t="shared" si="55"/>
        <v>0</v>
      </c>
      <c r="I88" s="74">
        <f t="shared" si="55"/>
        <v>0</v>
      </c>
      <c r="J88" s="74">
        <f t="shared" si="55"/>
        <v>0</v>
      </c>
      <c r="K88" s="74">
        <f t="shared" si="55"/>
        <v>0</v>
      </c>
      <c r="L88" s="32">
        <f t="shared" ref="L88:L90" si="56">SUM(B88:K88)</f>
        <v>0</v>
      </c>
      <c r="M88" s="86"/>
    </row>
    <row r="89" spans="1:13">
      <c r="A89" s="51" t="s">
        <v>74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32">
        <f t="shared" si="56"/>
        <v>0</v>
      </c>
      <c r="M89" s="86"/>
    </row>
    <row r="90" spans="1:13">
      <c r="A90" s="51" t="s">
        <v>75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32">
        <f t="shared" si="56"/>
        <v>0</v>
      </c>
      <c r="M90" s="86"/>
    </row>
    <row r="91" spans="1:13">
      <c r="A91" s="81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32"/>
      <c r="M91" s="86"/>
    </row>
    <row r="92" spans="1:13">
      <c r="A92" s="80" t="s">
        <v>91</v>
      </c>
      <c r="B92" s="74">
        <f t="shared" ref="B92:K92" si="57">SUM(B93:B95)</f>
        <v>0</v>
      </c>
      <c r="C92" s="74">
        <f t="shared" si="57"/>
        <v>0</v>
      </c>
      <c r="D92" s="74">
        <f t="shared" si="57"/>
        <v>0</v>
      </c>
      <c r="E92" s="74">
        <f t="shared" si="57"/>
        <v>0</v>
      </c>
      <c r="F92" s="74">
        <f t="shared" si="57"/>
        <v>0</v>
      </c>
      <c r="G92" s="74">
        <f t="shared" si="57"/>
        <v>0</v>
      </c>
      <c r="H92" s="74">
        <f t="shared" si="57"/>
        <v>0</v>
      </c>
      <c r="I92" s="74">
        <f t="shared" si="57"/>
        <v>0</v>
      </c>
      <c r="J92" s="74">
        <f t="shared" si="57"/>
        <v>0</v>
      </c>
      <c r="K92" s="74">
        <f t="shared" si="57"/>
        <v>0</v>
      </c>
      <c r="L92" s="32">
        <f t="shared" ref="L92:L94" si="58">SUM(B92:K92)</f>
        <v>0</v>
      </c>
      <c r="M92" s="86"/>
    </row>
    <row r="93" spans="1:13">
      <c r="A93" s="51" t="s">
        <v>77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32">
        <f t="shared" si="58"/>
        <v>0</v>
      </c>
      <c r="M93" s="86"/>
    </row>
    <row r="94" spans="1:13">
      <c r="A94" s="51" t="s">
        <v>78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32">
        <f t="shared" si="58"/>
        <v>0</v>
      </c>
      <c r="M94" s="86"/>
    </row>
    <row r="95" spans="1:13">
      <c r="A95" s="82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32"/>
      <c r="M95" s="86"/>
    </row>
    <row r="96" spans="1:13">
      <c r="A96" s="80" t="s">
        <v>79</v>
      </c>
      <c r="B96" s="74">
        <f t="shared" ref="B96:K96" si="59">SUM(B97:B99)</f>
        <v>0</v>
      </c>
      <c r="C96" s="74">
        <f t="shared" si="59"/>
        <v>0</v>
      </c>
      <c r="D96" s="74">
        <f t="shared" si="59"/>
        <v>0</v>
      </c>
      <c r="E96" s="74">
        <f t="shared" si="59"/>
        <v>0</v>
      </c>
      <c r="F96" s="74">
        <f t="shared" si="59"/>
        <v>0</v>
      </c>
      <c r="G96" s="74">
        <f t="shared" si="59"/>
        <v>0</v>
      </c>
      <c r="H96" s="74">
        <f t="shared" si="59"/>
        <v>0</v>
      </c>
      <c r="I96" s="74">
        <f t="shared" si="59"/>
        <v>0</v>
      </c>
      <c r="J96" s="74">
        <f t="shared" si="59"/>
        <v>0</v>
      </c>
      <c r="K96" s="74">
        <f t="shared" si="59"/>
        <v>0</v>
      </c>
      <c r="L96" s="32">
        <f t="shared" ref="L96:L98" si="60">SUM(B96:K96)</f>
        <v>0</v>
      </c>
      <c r="M96" s="86"/>
    </row>
    <row r="97" spans="1:13">
      <c r="A97" s="51" t="s">
        <v>80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32">
        <f t="shared" si="60"/>
        <v>0</v>
      </c>
      <c r="M97" s="86"/>
    </row>
    <row r="98" spans="1:13">
      <c r="A98" s="51" t="s">
        <v>81</v>
      </c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32">
        <f t="shared" si="60"/>
        <v>0</v>
      </c>
      <c r="M98" s="86"/>
    </row>
    <row r="99" spans="1:13">
      <c r="A99" s="81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32"/>
      <c r="M99" s="86"/>
    </row>
    <row r="100" spans="1:13">
      <c r="A100" s="78" t="s">
        <v>85</v>
      </c>
      <c r="B100" s="32">
        <f t="shared" ref="B100:K100" si="61">SUM(B72, B88, B92, B96)</f>
        <v>0</v>
      </c>
      <c r="C100" s="32">
        <f t="shared" si="61"/>
        <v>0</v>
      </c>
      <c r="D100" s="32">
        <f t="shared" si="61"/>
        <v>0</v>
      </c>
      <c r="E100" s="32">
        <f t="shared" si="61"/>
        <v>0</v>
      </c>
      <c r="F100" s="32">
        <f t="shared" si="61"/>
        <v>0</v>
      </c>
      <c r="G100" s="32">
        <f t="shared" si="61"/>
        <v>0</v>
      </c>
      <c r="H100" s="32">
        <f t="shared" si="61"/>
        <v>0</v>
      </c>
      <c r="I100" s="32">
        <f t="shared" si="61"/>
        <v>0</v>
      </c>
      <c r="J100" s="32">
        <f t="shared" si="61"/>
        <v>0</v>
      </c>
      <c r="K100" s="32">
        <f t="shared" si="61"/>
        <v>0</v>
      </c>
      <c r="L100" s="32">
        <f>SUM(B100:K100)</f>
        <v>0</v>
      </c>
      <c r="M100" s="86"/>
    </row>
    <row r="101" spans="1:13">
      <c r="A101" s="105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</row>
    <row r="102" spans="1:13">
      <c r="A102" s="105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</row>
    <row r="103" spans="1:13">
      <c r="A103" s="88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</row>
    <row r="104" spans="1:13">
      <c r="A104" s="88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</row>
    <row r="105" spans="1:13">
      <c r="A105" s="88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</row>
    <row r="106" spans="1:13">
      <c r="A106" s="88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</row>
    <row r="107" spans="1:13">
      <c r="A107" s="88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</row>
    <row r="108" spans="1:13">
      <c r="A108" s="88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</row>
    <row r="109" spans="1:13">
      <c r="A109" s="88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</row>
    <row r="110" spans="1:13" ht="15.75" customHeight="1">
      <c r="A110" s="89"/>
    </row>
    <row r="111" spans="1:13" ht="15.75" customHeight="1">
      <c r="A111" s="89"/>
    </row>
    <row r="112" spans="1:13" ht="15.75" customHeight="1">
      <c r="A112" s="89"/>
    </row>
    <row r="113" spans="1:1" ht="15.75" customHeight="1">
      <c r="A113" s="89"/>
    </row>
    <row r="114" spans="1:1" ht="15.75" customHeight="1">
      <c r="A114" s="89"/>
    </row>
    <row r="115" spans="1:1" ht="15.75" customHeight="1">
      <c r="A115" s="89"/>
    </row>
    <row r="116" spans="1:1" ht="15.75" customHeight="1">
      <c r="A116" s="89"/>
    </row>
    <row r="117" spans="1:1" ht="15.75" customHeight="1">
      <c r="A117" s="89"/>
    </row>
    <row r="118" spans="1:1" ht="15.75" customHeight="1">
      <c r="A118" s="89"/>
    </row>
    <row r="119" spans="1:1" ht="15.75" customHeight="1">
      <c r="A119" s="89"/>
    </row>
    <row r="120" spans="1:1" ht="15.75" customHeight="1">
      <c r="A120" s="89"/>
    </row>
    <row r="121" spans="1:1" ht="15.75" customHeight="1">
      <c r="A121" s="89"/>
    </row>
    <row r="122" spans="1:1" ht="15.75" customHeight="1">
      <c r="A122" s="89"/>
    </row>
    <row r="123" spans="1:1" ht="15.75" customHeight="1">
      <c r="A123" s="89"/>
    </row>
    <row r="124" spans="1:1" ht="15.75" customHeight="1">
      <c r="A124" s="89"/>
    </row>
    <row r="125" spans="1:1" ht="15.75" customHeight="1">
      <c r="A125" s="89"/>
    </row>
    <row r="126" spans="1:1" ht="15.75" customHeight="1">
      <c r="A126" s="89"/>
    </row>
    <row r="127" spans="1:1" ht="15.75" customHeight="1">
      <c r="A127" s="89"/>
    </row>
    <row r="128" spans="1:1" ht="15.75" customHeight="1">
      <c r="A128" s="89"/>
    </row>
    <row r="129" spans="1:1" ht="15.75" customHeight="1">
      <c r="A129" s="89"/>
    </row>
    <row r="130" spans="1:1" ht="15.75" customHeight="1">
      <c r="A130" s="89"/>
    </row>
    <row r="131" spans="1:1" ht="15.75" customHeight="1">
      <c r="A131" s="89"/>
    </row>
    <row r="132" spans="1:1" ht="15.75" customHeight="1">
      <c r="A132" s="89"/>
    </row>
    <row r="133" spans="1:1" ht="15.75" customHeight="1">
      <c r="A133" s="89"/>
    </row>
    <row r="134" spans="1:1" ht="15.75" customHeight="1">
      <c r="A134" s="89"/>
    </row>
    <row r="135" spans="1:1" ht="15.75" customHeight="1">
      <c r="A135" s="89"/>
    </row>
    <row r="136" spans="1:1" ht="15.75" customHeight="1">
      <c r="A136" s="89"/>
    </row>
    <row r="137" spans="1:1" ht="15.75" customHeight="1">
      <c r="A137" s="89"/>
    </row>
    <row r="138" spans="1:1" ht="15.75" customHeight="1">
      <c r="A138" s="89"/>
    </row>
    <row r="139" spans="1:1" ht="15.75" customHeight="1">
      <c r="A139" s="89"/>
    </row>
    <row r="140" spans="1:1" ht="15.75" customHeight="1">
      <c r="A140" s="89"/>
    </row>
    <row r="141" spans="1:1" ht="15.75" customHeight="1">
      <c r="A141" s="89"/>
    </row>
    <row r="142" spans="1:1" ht="15.75" customHeight="1">
      <c r="A142" s="89"/>
    </row>
    <row r="143" spans="1:1" ht="15.75" customHeight="1">
      <c r="A143" s="89"/>
    </row>
    <row r="144" spans="1:1" ht="15.75" customHeight="1">
      <c r="A144" s="89"/>
    </row>
    <row r="145" spans="1:1" ht="15.75" customHeight="1">
      <c r="A145" s="89"/>
    </row>
    <row r="146" spans="1:1" ht="15.75" customHeight="1">
      <c r="A146" s="89"/>
    </row>
    <row r="147" spans="1:1" ht="15.75" customHeight="1">
      <c r="A147" s="89"/>
    </row>
    <row r="148" spans="1:1" ht="15.75" customHeight="1">
      <c r="A148" s="89"/>
    </row>
    <row r="149" spans="1:1" ht="15.75" customHeight="1">
      <c r="A149" s="89"/>
    </row>
    <row r="150" spans="1:1" ht="15.75" customHeight="1">
      <c r="A150" s="89"/>
    </row>
    <row r="151" spans="1:1" ht="15.75" customHeight="1">
      <c r="A151" s="89"/>
    </row>
    <row r="152" spans="1:1" ht="15.75" customHeight="1">
      <c r="A152" s="89"/>
    </row>
    <row r="153" spans="1:1" ht="15.75" customHeight="1">
      <c r="A153" s="89"/>
    </row>
    <row r="154" spans="1:1" ht="15.75" customHeight="1">
      <c r="A154" s="89"/>
    </row>
    <row r="155" spans="1:1" ht="15.75" customHeight="1">
      <c r="A155" s="89"/>
    </row>
    <row r="156" spans="1:1" ht="15.75" customHeight="1">
      <c r="A156" s="89"/>
    </row>
    <row r="157" spans="1:1" ht="15.75" customHeight="1">
      <c r="A157" s="89"/>
    </row>
    <row r="158" spans="1:1" ht="15.75" customHeight="1">
      <c r="A158" s="89"/>
    </row>
    <row r="159" spans="1:1" ht="15.75" customHeight="1">
      <c r="A159" s="89"/>
    </row>
    <row r="160" spans="1:1" ht="15.75" customHeight="1">
      <c r="A160" s="89"/>
    </row>
    <row r="161" spans="1:1" ht="15.75" customHeight="1">
      <c r="A161" s="89"/>
    </row>
    <row r="162" spans="1:1" ht="15.75" customHeight="1">
      <c r="A162" s="89"/>
    </row>
    <row r="163" spans="1:1" ht="15.75" customHeight="1">
      <c r="A163" s="89"/>
    </row>
    <row r="164" spans="1:1" ht="15.75" customHeight="1">
      <c r="A164" s="89"/>
    </row>
    <row r="165" spans="1:1" ht="15.75" customHeight="1">
      <c r="A165" s="89"/>
    </row>
    <row r="166" spans="1:1" ht="15.75" customHeight="1">
      <c r="A166" s="89"/>
    </row>
    <row r="167" spans="1:1" ht="15.75" customHeight="1">
      <c r="A167" s="89"/>
    </row>
    <row r="168" spans="1:1" ht="15.75" customHeight="1">
      <c r="A168" s="89"/>
    </row>
    <row r="169" spans="1:1" ht="15.75" customHeight="1">
      <c r="A169" s="89"/>
    </row>
    <row r="170" spans="1:1" ht="15.75" customHeight="1">
      <c r="A170" s="89"/>
    </row>
    <row r="171" spans="1:1" ht="15.75" customHeight="1">
      <c r="A171" s="89"/>
    </row>
    <row r="172" spans="1:1" ht="15.75" customHeight="1">
      <c r="A172" s="89"/>
    </row>
    <row r="173" spans="1:1" ht="15.75" customHeight="1">
      <c r="A173" s="89"/>
    </row>
    <row r="174" spans="1:1" ht="15.75" customHeight="1">
      <c r="A174" s="89"/>
    </row>
    <row r="175" spans="1:1" ht="15.75" customHeight="1">
      <c r="A175" s="89"/>
    </row>
    <row r="176" spans="1:1" ht="15.75" customHeight="1">
      <c r="A176" s="89"/>
    </row>
    <row r="177" spans="1:1" ht="15.75" customHeight="1">
      <c r="A177" s="89"/>
    </row>
    <row r="178" spans="1:1" ht="15.75" customHeight="1">
      <c r="A178" s="89"/>
    </row>
    <row r="179" spans="1:1" ht="15.75" customHeight="1">
      <c r="A179" s="89"/>
    </row>
    <row r="180" spans="1:1" ht="15.75" customHeight="1">
      <c r="A180" s="89"/>
    </row>
    <row r="181" spans="1:1" ht="15.75" customHeight="1">
      <c r="A181" s="89"/>
    </row>
    <row r="182" spans="1:1" ht="15.75" customHeight="1">
      <c r="A182" s="89"/>
    </row>
    <row r="183" spans="1:1" ht="15.75" customHeight="1">
      <c r="A183" s="89"/>
    </row>
    <row r="184" spans="1:1" ht="15.75" customHeight="1">
      <c r="A184" s="89"/>
    </row>
    <row r="185" spans="1:1" ht="15.75" customHeight="1">
      <c r="A185" s="89"/>
    </row>
    <row r="186" spans="1:1" ht="15.75" customHeight="1">
      <c r="A186" s="89"/>
    </row>
    <row r="187" spans="1:1" ht="15.75" customHeight="1">
      <c r="A187" s="89"/>
    </row>
    <row r="188" spans="1:1" ht="15.75" customHeight="1">
      <c r="A188" s="89"/>
    </row>
    <row r="189" spans="1:1" ht="15.75" customHeight="1">
      <c r="A189" s="89"/>
    </row>
    <row r="190" spans="1:1" ht="15.75" customHeight="1">
      <c r="A190" s="89"/>
    </row>
    <row r="191" spans="1:1" ht="15.75" customHeight="1">
      <c r="A191" s="89"/>
    </row>
    <row r="192" spans="1:1" ht="15.75" customHeight="1">
      <c r="A192" s="89"/>
    </row>
    <row r="193" spans="1:1" ht="15.75" customHeight="1">
      <c r="A193" s="89"/>
    </row>
    <row r="194" spans="1:1" ht="15.75" customHeight="1">
      <c r="A194" s="89"/>
    </row>
    <row r="195" spans="1:1" ht="15.75" customHeight="1">
      <c r="A195" s="89"/>
    </row>
    <row r="196" spans="1:1" ht="15.75" customHeight="1">
      <c r="A196" s="89"/>
    </row>
    <row r="197" spans="1:1" ht="15.75" customHeight="1">
      <c r="A197" s="89"/>
    </row>
    <row r="198" spans="1:1" ht="15.75" customHeight="1">
      <c r="A198" s="89"/>
    </row>
    <row r="199" spans="1:1" ht="15.75" customHeight="1">
      <c r="A199" s="89"/>
    </row>
    <row r="200" spans="1:1" ht="15.75" customHeight="1">
      <c r="A200" s="89"/>
    </row>
    <row r="201" spans="1:1" ht="15.75" customHeight="1">
      <c r="A201" s="89"/>
    </row>
    <row r="202" spans="1:1" ht="15.75" customHeight="1">
      <c r="A202" s="89"/>
    </row>
    <row r="203" spans="1:1" ht="15.75" customHeight="1">
      <c r="A203" s="89"/>
    </row>
    <row r="204" spans="1:1" ht="15.75" customHeight="1">
      <c r="A204" s="89"/>
    </row>
    <row r="205" spans="1:1" ht="15.75" customHeight="1">
      <c r="A205" s="89"/>
    </row>
    <row r="206" spans="1:1" ht="15.75" customHeight="1">
      <c r="A206" s="89"/>
    </row>
    <row r="207" spans="1:1" ht="15.75" customHeight="1">
      <c r="A207" s="89"/>
    </row>
    <row r="208" spans="1:1" ht="15.75" customHeight="1">
      <c r="A208" s="89"/>
    </row>
    <row r="209" spans="1:1" ht="15.75" customHeight="1">
      <c r="A209" s="89"/>
    </row>
    <row r="210" spans="1:1" ht="15.75" customHeight="1">
      <c r="A210" s="89"/>
    </row>
    <row r="211" spans="1:1" ht="15.75" customHeight="1">
      <c r="A211" s="89"/>
    </row>
    <row r="212" spans="1:1" ht="15.75" customHeight="1">
      <c r="A212" s="89"/>
    </row>
    <row r="213" spans="1:1" ht="15.75" customHeight="1">
      <c r="A213" s="89"/>
    </row>
    <row r="214" spans="1:1" ht="15.75" customHeight="1">
      <c r="A214" s="89"/>
    </row>
    <row r="215" spans="1:1" ht="15.75" customHeight="1">
      <c r="A215" s="89"/>
    </row>
    <row r="216" spans="1:1" ht="15.75" customHeight="1">
      <c r="A216" s="89"/>
    </row>
    <row r="217" spans="1:1" ht="15.75" customHeight="1">
      <c r="A217" s="89"/>
    </row>
    <row r="218" spans="1:1" ht="15.75" customHeight="1">
      <c r="A218" s="89"/>
    </row>
    <row r="219" spans="1:1" ht="15.75" customHeight="1">
      <c r="A219" s="89"/>
    </row>
    <row r="220" spans="1:1" ht="15.75" customHeight="1">
      <c r="A220" s="89"/>
    </row>
    <row r="221" spans="1:1" ht="15.75" customHeight="1">
      <c r="A221" s="89"/>
    </row>
    <row r="222" spans="1:1" ht="15.75" customHeight="1">
      <c r="A222" s="89"/>
    </row>
    <row r="223" spans="1:1" ht="15.75" customHeight="1">
      <c r="A223" s="89"/>
    </row>
    <row r="224" spans="1:1" ht="15.75" customHeight="1">
      <c r="A224" s="89"/>
    </row>
    <row r="225" spans="1:1" ht="15.75" customHeight="1">
      <c r="A225" s="89"/>
    </row>
    <row r="226" spans="1:1" ht="15.75" customHeight="1">
      <c r="A226" s="89"/>
    </row>
    <row r="227" spans="1:1" ht="15.75" customHeight="1">
      <c r="A227" s="89"/>
    </row>
    <row r="228" spans="1:1" ht="15.75" customHeight="1">
      <c r="A228" s="89"/>
    </row>
    <row r="229" spans="1:1" ht="15.75" customHeight="1">
      <c r="A229" s="89"/>
    </row>
    <row r="230" spans="1:1" ht="15.75" customHeight="1">
      <c r="A230" s="89"/>
    </row>
    <row r="231" spans="1:1" ht="15.75" customHeight="1">
      <c r="A231" s="89"/>
    </row>
    <row r="232" spans="1:1" ht="15.75" customHeight="1">
      <c r="A232" s="89"/>
    </row>
    <row r="233" spans="1:1" ht="15.75" customHeight="1">
      <c r="A233" s="89"/>
    </row>
    <row r="234" spans="1:1" ht="15.75" customHeight="1">
      <c r="A234" s="89"/>
    </row>
    <row r="235" spans="1:1" ht="15.75" customHeight="1">
      <c r="A235" s="89"/>
    </row>
    <row r="236" spans="1:1" ht="15.75" customHeight="1">
      <c r="A236" s="89"/>
    </row>
    <row r="237" spans="1:1" ht="15.75" customHeight="1">
      <c r="A237" s="89"/>
    </row>
    <row r="238" spans="1:1" ht="15.75" customHeight="1">
      <c r="A238" s="89"/>
    </row>
    <row r="239" spans="1:1" ht="15.75" customHeight="1">
      <c r="A239" s="89"/>
    </row>
    <row r="240" spans="1:1" ht="15.75" customHeight="1">
      <c r="A240" s="89"/>
    </row>
    <row r="241" spans="1:1" ht="15.75" customHeight="1">
      <c r="A241" s="89"/>
    </row>
    <row r="242" spans="1:1" ht="15.75" customHeight="1">
      <c r="A242" s="89"/>
    </row>
    <row r="243" spans="1:1" ht="15.75" customHeight="1">
      <c r="A243" s="89"/>
    </row>
    <row r="244" spans="1:1" ht="15.75" customHeight="1">
      <c r="A244" s="89"/>
    </row>
    <row r="245" spans="1:1" ht="15.75" customHeight="1">
      <c r="A245" s="89"/>
    </row>
    <row r="246" spans="1:1" ht="15.75" customHeight="1">
      <c r="A246" s="89"/>
    </row>
    <row r="247" spans="1:1" ht="15.75" customHeight="1">
      <c r="A247" s="89"/>
    </row>
    <row r="248" spans="1:1" ht="15.75" customHeight="1">
      <c r="A248" s="89"/>
    </row>
    <row r="249" spans="1:1" ht="15.75" customHeight="1">
      <c r="A249" s="89"/>
    </row>
    <row r="250" spans="1:1" ht="15.75" customHeight="1">
      <c r="A250" s="89"/>
    </row>
    <row r="251" spans="1:1" ht="15.75" customHeight="1">
      <c r="A251" s="89"/>
    </row>
    <row r="252" spans="1:1" ht="15.75" customHeight="1">
      <c r="A252" s="89"/>
    </row>
    <row r="253" spans="1:1" ht="15.75" customHeight="1">
      <c r="A253" s="89"/>
    </row>
    <row r="254" spans="1:1" ht="15.75" customHeight="1">
      <c r="A254" s="89"/>
    </row>
    <row r="255" spans="1:1" ht="15.75" customHeight="1">
      <c r="A255" s="89"/>
    </row>
    <row r="256" spans="1:1" ht="15.75" customHeight="1">
      <c r="A256" s="89"/>
    </row>
    <row r="257" spans="1:1" ht="15.75" customHeight="1">
      <c r="A257" s="89"/>
    </row>
    <row r="258" spans="1:1" ht="15.75" customHeight="1">
      <c r="A258" s="89"/>
    </row>
    <row r="259" spans="1:1" ht="15.75" customHeight="1">
      <c r="A259" s="89"/>
    </row>
    <row r="260" spans="1:1" ht="15.75" customHeight="1">
      <c r="A260" s="89"/>
    </row>
    <row r="261" spans="1:1" ht="15.75" customHeight="1">
      <c r="A261" s="89"/>
    </row>
    <row r="262" spans="1:1" ht="15.75" customHeight="1">
      <c r="A262" s="89"/>
    </row>
    <row r="263" spans="1:1" ht="15.75" customHeight="1">
      <c r="A263" s="89"/>
    </row>
    <row r="264" spans="1:1" ht="15.75" customHeight="1">
      <c r="A264" s="89"/>
    </row>
    <row r="265" spans="1:1" ht="15.75" customHeight="1">
      <c r="A265" s="89"/>
    </row>
    <row r="266" spans="1:1" ht="15.75" customHeight="1">
      <c r="A266" s="89"/>
    </row>
    <row r="267" spans="1:1" ht="15.75" customHeight="1">
      <c r="A267" s="89"/>
    </row>
    <row r="268" spans="1:1" ht="15.75" customHeight="1">
      <c r="A268" s="89"/>
    </row>
    <row r="269" spans="1:1" ht="15.75" customHeight="1">
      <c r="A269" s="89"/>
    </row>
    <row r="270" spans="1:1" ht="15.75" customHeight="1">
      <c r="A270" s="89"/>
    </row>
    <row r="271" spans="1:1" ht="15.75" customHeight="1">
      <c r="A271" s="89"/>
    </row>
    <row r="272" spans="1:1" ht="15.75" customHeight="1">
      <c r="A272" s="89"/>
    </row>
    <row r="273" spans="1:1" ht="15.75" customHeight="1">
      <c r="A273" s="89"/>
    </row>
    <row r="274" spans="1:1" ht="15.75" customHeight="1">
      <c r="A274" s="89"/>
    </row>
    <row r="275" spans="1:1" ht="15.75" customHeight="1">
      <c r="A275" s="89"/>
    </row>
    <row r="276" spans="1:1" ht="15.75" customHeight="1">
      <c r="A276" s="89"/>
    </row>
    <row r="277" spans="1:1" ht="15.75" customHeight="1">
      <c r="A277" s="89"/>
    </row>
    <row r="278" spans="1:1" ht="15.75" customHeight="1">
      <c r="A278" s="89"/>
    </row>
    <row r="279" spans="1:1" ht="15.75" customHeight="1">
      <c r="A279" s="89"/>
    </row>
    <row r="280" spans="1:1" ht="15.75" customHeight="1">
      <c r="A280" s="89"/>
    </row>
    <row r="281" spans="1:1" ht="15.75" customHeight="1">
      <c r="A281" s="89"/>
    </row>
    <row r="282" spans="1:1" ht="15.75" customHeight="1">
      <c r="A282" s="89"/>
    </row>
    <row r="283" spans="1:1" ht="15.75" customHeight="1">
      <c r="A283" s="89"/>
    </row>
    <row r="284" spans="1:1" ht="15.75" customHeight="1">
      <c r="A284" s="89"/>
    </row>
    <row r="285" spans="1:1" ht="15.75" customHeight="1">
      <c r="A285" s="89"/>
    </row>
    <row r="286" spans="1:1" ht="15.75" customHeight="1">
      <c r="A286" s="89"/>
    </row>
    <row r="287" spans="1:1" ht="15.75" customHeight="1">
      <c r="A287" s="89"/>
    </row>
    <row r="288" spans="1:1" ht="15.75" customHeight="1">
      <c r="A288" s="89"/>
    </row>
    <row r="289" spans="1:1" ht="15.75" customHeight="1">
      <c r="A289" s="89"/>
    </row>
    <row r="290" spans="1:1" ht="15.75" customHeight="1">
      <c r="A290" s="89"/>
    </row>
    <row r="291" spans="1:1" ht="15.75" customHeight="1">
      <c r="A291" s="89"/>
    </row>
    <row r="292" spans="1:1" ht="15.75" customHeight="1">
      <c r="A292" s="89"/>
    </row>
    <row r="293" spans="1:1" ht="15.75" customHeight="1">
      <c r="A293" s="89"/>
    </row>
    <row r="294" spans="1:1" ht="15.75" customHeight="1">
      <c r="A294" s="89"/>
    </row>
    <row r="295" spans="1:1" ht="15.75" customHeight="1">
      <c r="A295" s="89"/>
    </row>
    <row r="296" spans="1:1" ht="15.75" customHeight="1">
      <c r="A296" s="89"/>
    </row>
    <row r="297" spans="1:1" ht="15.75" customHeight="1">
      <c r="A297" s="89"/>
    </row>
    <row r="298" spans="1:1" ht="15.75" customHeight="1">
      <c r="A298" s="89"/>
    </row>
    <row r="299" spans="1:1" ht="15.75" customHeight="1">
      <c r="A299" s="89"/>
    </row>
    <row r="300" spans="1:1" ht="15.75" customHeight="1">
      <c r="A300" s="89"/>
    </row>
    <row r="301" spans="1:1" ht="15.75" customHeight="1">
      <c r="A301" s="89"/>
    </row>
    <row r="302" spans="1:1" ht="15.75" customHeight="1">
      <c r="A302" s="89"/>
    </row>
    <row r="303" spans="1:1" ht="15.75" customHeight="1">
      <c r="A303" s="89"/>
    </row>
    <row r="304" spans="1:1" ht="15.75" customHeight="1">
      <c r="A304" s="89"/>
    </row>
    <row r="305" spans="1:1" ht="15.75" customHeight="1">
      <c r="A305" s="89"/>
    </row>
    <row r="306" spans="1:1" ht="15.75" customHeight="1">
      <c r="A306" s="89"/>
    </row>
    <row r="307" spans="1:1" ht="15.75" customHeight="1">
      <c r="A307" s="89"/>
    </row>
    <row r="308" spans="1:1" ht="15.75" customHeight="1">
      <c r="A308" s="89"/>
    </row>
    <row r="309" spans="1:1" ht="15.75" customHeight="1">
      <c r="A309" s="89"/>
    </row>
    <row r="310" spans="1:1" ht="15.75" customHeight="1">
      <c r="A310" s="89"/>
    </row>
    <row r="311" spans="1:1" ht="15.75" customHeight="1">
      <c r="A311" s="89"/>
    </row>
    <row r="312" spans="1:1" ht="15.75" customHeight="1">
      <c r="A312" s="89"/>
    </row>
    <row r="313" spans="1:1" ht="15.75" customHeight="1">
      <c r="A313" s="89"/>
    </row>
    <row r="314" spans="1:1" ht="15.75" customHeight="1">
      <c r="A314" s="89"/>
    </row>
    <row r="315" spans="1:1" ht="15.75" customHeight="1">
      <c r="A315" s="89"/>
    </row>
    <row r="316" spans="1:1" ht="15.75" customHeight="1">
      <c r="A316" s="89"/>
    </row>
    <row r="317" spans="1:1" ht="15.75" customHeight="1">
      <c r="A317" s="89"/>
    </row>
    <row r="318" spans="1:1" ht="15.75" customHeight="1">
      <c r="A318" s="89"/>
    </row>
    <row r="319" spans="1:1" ht="15.75" customHeight="1">
      <c r="A319" s="89"/>
    </row>
    <row r="320" spans="1:1" ht="15.75" customHeight="1">
      <c r="A320" s="89"/>
    </row>
    <row r="321" spans="1:1" ht="15.75" customHeight="1">
      <c r="A321" s="89"/>
    </row>
    <row r="322" spans="1:1" ht="15.75" customHeight="1">
      <c r="A322" s="89"/>
    </row>
    <row r="323" spans="1:1" ht="15.75" customHeight="1">
      <c r="A323" s="89"/>
    </row>
    <row r="324" spans="1:1" ht="15.75" customHeight="1">
      <c r="A324" s="89"/>
    </row>
    <row r="325" spans="1:1" ht="15.75" customHeight="1">
      <c r="A325" s="89"/>
    </row>
    <row r="326" spans="1:1" ht="15.75" customHeight="1">
      <c r="A326" s="89"/>
    </row>
    <row r="327" spans="1:1" ht="15.75" customHeight="1">
      <c r="A327" s="89"/>
    </row>
    <row r="328" spans="1:1" ht="15.75" customHeight="1">
      <c r="A328" s="89"/>
    </row>
    <row r="329" spans="1:1" ht="15.75" customHeight="1">
      <c r="A329" s="89"/>
    </row>
    <row r="330" spans="1:1" ht="15.75" customHeight="1">
      <c r="A330" s="89"/>
    </row>
    <row r="331" spans="1:1" ht="15.75" customHeight="1">
      <c r="A331" s="89"/>
    </row>
    <row r="332" spans="1:1" ht="15.75" customHeight="1">
      <c r="A332" s="89"/>
    </row>
    <row r="333" spans="1:1" ht="15.75" customHeight="1">
      <c r="A333" s="89"/>
    </row>
    <row r="334" spans="1:1" ht="15.75" customHeight="1">
      <c r="A334" s="89"/>
    </row>
    <row r="335" spans="1:1" ht="15.75" customHeight="1">
      <c r="A335" s="89"/>
    </row>
    <row r="336" spans="1:1" ht="15.75" customHeight="1">
      <c r="A336" s="89"/>
    </row>
    <row r="337" spans="1:1" ht="15.75" customHeight="1">
      <c r="A337" s="89"/>
    </row>
    <row r="338" spans="1:1" ht="15.75" customHeight="1">
      <c r="A338" s="89"/>
    </row>
    <row r="339" spans="1:1" ht="15.75" customHeight="1">
      <c r="A339" s="89"/>
    </row>
    <row r="340" spans="1:1" ht="15.75" customHeight="1">
      <c r="A340" s="89"/>
    </row>
    <row r="341" spans="1:1" ht="15.75" customHeight="1">
      <c r="A341" s="89"/>
    </row>
    <row r="342" spans="1:1" ht="15.75" customHeight="1">
      <c r="A342" s="89"/>
    </row>
    <row r="343" spans="1:1" ht="15.75" customHeight="1">
      <c r="A343" s="89"/>
    </row>
    <row r="344" spans="1:1" ht="15.75" customHeight="1">
      <c r="A344" s="89"/>
    </row>
    <row r="345" spans="1:1" ht="15.75" customHeight="1">
      <c r="A345" s="89"/>
    </row>
    <row r="346" spans="1:1" ht="15.75" customHeight="1">
      <c r="A346" s="89"/>
    </row>
    <row r="347" spans="1:1" ht="15.75" customHeight="1">
      <c r="A347" s="89"/>
    </row>
    <row r="348" spans="1:1" ht="15.75" customHeight="1">
      <c r="A348" s="89"/>
    </row>
    <row r="349" spans="1:1" ht="15.75" customHeight="1">
      <c r="A349" s="89"/>
    </row>
    <row r="350" spans="1:1" ht="15.75" customHeight="1">
      <c r="A350" s="89"/>
    </row>
    <row r="351" spans="1:1" ht="15.75" customHeight="1">
      <c r="A351" s="89"/>
    </row>
    <row r="352" spans="1:1" ht="15.75" customHeight="1">
      <c r="A352" s="89"/>
    </row>
    <row r="353" spans="1:1" ht="15.75" customHeight="1">
      <c r="A353" s="89"/>
    </row>
    <row r="354" spans="1:1" ht="15.75" customHeight="1">
      <c r="A354" s="89"/>
    </row>
    <row r="355" spans="1:1" ht="15.75" customHeight="1">
      <c r="A355" s="89"/>
    </row>
    <row r="356" spans="1:1" ht="15.75" customHeight="1">
      <c r="A356" s="89"/>
    </row>
    <row r="357" spans="1:1" ht="15.75" customHeight="1">
      <c r="A357" s="89"/>
    </row>
    <row r="358" spans="1:1" ht="15.75" customHeight="1">
      <c r="A358" s="89"/>
    </row>
    <row r="359" spans="1:1" ht="15.75" customHeight="1">
      <c r="A359" s="89"/>
    </row>
    <row r="360" spans="1:1" ht="15.75" customHeight="1">
      <c r="A360" s="89"/>
    </row>
    <row r="361" spans="1:1" ht="15.75" customHeight="1">
      <c r="A361" s="89"/>
    </row>
    <row r="362" spans="1:1" ht="15.75" customHeight="1">
      <c r="A362" s="89"/>
    </row>
    <row r="363" spans="1:1" ht="15.75" customHeight="1">
      <c r="A363" s="89"/>
    </row>
    <row r="364" spans="1:1" ht="15.75" customHeight="1">
      <c r="A364" s="89"/>
    </row>
    <row r="365" spans="1:1" ht="15.75" customHeight="1">
      <c r="A365" s="89"/>
    </row>
    <row r="366" spans="1:1" ht="15.75" customHeight="1">
      <c r="A366" s="89"/>
    </row>
    <row r="367" spans="1:1" ht="15.75" customHeight="1">
      <c r="A367" s="89"/>
    </row>
    <row r="368" spans="1:1" ht="15.75" customHeight="1">
      <c r="A368" s="89"/>
    </row>
    <row r="369" spans="1:1" ht="15.75" customHeight="1">
      <c r="A369" s="89"/>
    </row>
    <row r="370" spans="1:1" ht="15.75" customHeight="1">
      <c r="A370" s="89"/>
    </row>
    <row r="371" spans="1:1" ht="15.75" customHeight="1">
      <c r="A371" s="89"/>
    </row>
    <row r="372" spans="1:1" ht="15.75" customHeight="1">
      <c r="A372" s="89"/>
    </row>
    <row r="373" spans="1:1" ht="15.75" customHeight="1">
      <c r="A373" s="89"/>
    </row>
    <row r="374" spans="1:1" ht="15.75" customHeight="1">
      <c r="A374" s="89"/>
    </row>
    <row r="375" spans="1:1" ht="15.75" customHeight="1">
      <c r="A375" s="89"/>
    </row>
    <row r="376" spans="1:1" ht="15.75" customHeight="1">
      <c r="A376" s="89"/>
    </row>
    <row r="377" spans="1:1" ht="15.75" customHeight="1">
      <c r="A377" s="89"/>
    </row>
    <row r="378" spans="1:1" ht="15.75" customHeight="1">
      <c r="A378" s="89"/>
    </row>
    <row r="379" spans="1:1" ht="15.75" customHeight="1">
      <c r="A379" s="89"/>
    </row>
    <row r="380" spans="1:1" ht="15.75" customHeight="1">
      <c r="A380" s="89"/>
    </row>
    <row r="381" spans="1:1" ht="15.75" customHeight="1">
      <c r="A381" s="89"/>
    </row>
    <row r="382" spans="1:1" ht="15.75" customHeight="1">
      <c r="A382" s="89"/>
    </row>
    <row r="383" spans="1:1" ht="15.75" customHeight="1">
      <c r="A383" s="89"/>
    </row>
    <row r="384" spans="1:1" ht="15.75" customHeight="1">
      <c r="A384" s="89"/>
    </row>
    <row r="385" spans="1:1" ht="15.75" customHeight="1">
      <c r="A385" s="89"/>
    </row>
    <row r="386" spans="1:1" ht="15.75" customHeight="1">
      <c r="A386" s="89"/>
    </row>
    <row r="387" spans="1:1" ht="15.75" customHeight="1">
      <c r="A387" s="89"/>
    </row>
    <row r="388" spans="1:1" ht="15.75" customHeight="1">
      <c r="A388" s="89"/>
    </row>
    <row r="389" spans="1:1" ht="15.75" customHeight="1">
      <c r="A389" s="89"/>
    </row>
    <row r="390" spans="1:1" ht="15.75" customHeight="1">
      <c r="A390" s="89"/>
    </row>
    <row r="391" spans="1:1" ht="15.75" customHeight="1">
      <c r="A391" s="89"/>
    </row>
    <row r="392" spans="1:1" ht="15.75" customHeight="1">
      <c r="A392" s="89"/>
    </row>
    <row r="393" spans="1:1" ht="15.75" customHeight="1">
      <c r="A393" s="89"/>
    </row>
    <row r="394" spans="1:1" ht="15.75" customHeight="1">
      <c r="A394" s="89"/>
    </row>
    <row r="395" spans="1:1" ht="15.75" customHeight="1">
      <c r="A395" s="89"/>
    </row>
    <row r="396" spans="1:1" ht="15.75" customHeight="1">
      <c r="A396" s="89"/>
    </row>
    <row r="397" spans="1:1" ht="15.75" customHeight="1">
      <c r="A397" s="89"/>
    </row>
    <row r="398" spans="1:1" ht="15.75" customHeight="1">
      <c r="A398" s="89"/>
    </row>
    <row r="399" spans="1:1" ht="15.75" customHeight="1">
      <c r="A399" s="89"/>
    </row>
    <row r="400" spans="1:1" ht="15.75" customHeight="1">
      <c r="A400" s="89"/>
    </row>
    <row r="401" spans="1:1" ht="15.75" customHeight="1">
      <c r="A401" s="89"/>
    </row>
    <row r="402" spans="1:1" ht="15.75" customHeight="1">
      <c r="A402" s="89"/>
    </row>
    <row r="403" spans="1:1" ht="15.75" customHeight="1">
      <c r="A403" s="89"/>
    </row>
    <row r="404" spans="1:1" ht="15.75" customHeight="1">
      <c r="A404" s="89"/>
    </row>
    <row r="405" spans="1:1" ht="15.75" customHeight="1">
      <c r="A405" s="89"/>
    </row>
    <row r="406" spans="1:1" ht="15.75" customHeight="1">
      <c r="A406" s="89"/>
    </row>
    <row r="407" spans="1:1" ht="15.75" customHeight="1">
      <c r="A407" s="89"/>
    </row>
    <row r="408" spans="1:1" ht="15.75" customHeight="1">
      <c r="A408" s="89"/>
    </row>
    <row r="409" spans="1:1" ht="15.75" customHeight="1">
      <c r="A409" s="89"/>
    </row>
    <row r="410" spans="1:1" ht="15.75" customHeight="1">
      <c r="A410" s="89"/>
    </row>
    <row r="411" spans="1:1" ht="15.75" customHeight="1">
      <c r="A411" s="89"/>
    </row>
    <row r="412" spans="1:1" ht="15.75" customHeight="1">
      <c r="A412" s="89"/>
    </row>
    <row r="413" spans="1:1" ht="15.75" customHeight="1">
      <c r="A413" s="89"/>
    </row>
    <row r="414" spans="1:1" ht="15.75" customHeight="1">
      <c r="A414" s="89"/>
    </row>
    <row r="415" spans="1:1" ht="15.75" customHeight="1">
      <c r="A415" s="89"/>
    </row>
    <row r="416" spans="1:1" ht="15.75" customHeight="1">
      <c r="A416" s="89"/>
    </row>
    <row r="417" spans="1:1" ht="15.75" customHeight="1">
      <c r="A417" s="89"/>
    </row>
    <row r="418" spans="1:1" ht="15.75" customHeight="1">
      <c r="A418" s="89"/>
    </row>
    <row r="419" spans="1:1" ht="15.75" customHeight="1">
      <c r="A419" s="89"/>
    </row>
    <row r="420" spans="1:1" ht="15.75" customHeight="1">
      <c r="A420" s="89"/>
    </row>
    <row r="421" spans="1:1" ht="15.75" customHeight="1">
      <c r="A421" s="89"/>
    </row>
    <row r="422" spans="1:1" ht="15.75" customHeight="1">
      <c r="A422" s="89"/>
    </row>
    <row r="423" spans="1:1" ht="15.75" customHeight="1">
      <c r="A423" s="89"/>
    </row>
    <row r="424" spans="1:1" ht="15.75" customHeight="1">
      <c r="A424" s="89"/>
    </row>
    <row r="425" spans="1:1" ht="15.75" customHeight="1">
      <c r="A425" s="89"/>
    </row>
    <row r="426" spans="1:1" ht="15.75" customHeight="1">
      <c r="A426" s="89"/>
    </row>
    <row r="427" spans="1:1" ht="15.75" customHeight="1">
      <c r="A427" s="89"/>
    </row>
    <row r="428" spans="1:1" ht="15.75" customHeight="1">
      <c r="A428" s="89"/>
    </row>
    <row r="429" spans="1:1" ht="15.75" customHeight="1">
      <c r="A429" s="89"/>
    </row>
    <row r="430" spans="1:1" ht="15.75" customHeight="1">
      <c r="A430" s="89"/>
    </row>
    <row r="431" spans="1:1" ht="15.75" customHeight="1">
      <c r="A431" s="89"/>
    </row>
    <row r="432" spans="1:1" ht="15.75" customHeight="1">
      <c r="A432" s="89"/>
    </row>
    <row r="433" spans="1:1" ht="15.75" customHeight="1">
      <c r="A433" s="89"/>
    </row>
    <row r="434" spans="1:1" ht="15.75" customHeight="1">
      <c r="A434" s="89"/>
    </row>
    <row r="435" spans="1:1" ht="15.75" customHeight="1">
      <c r="A435" s="89"/>
    </row>
    <row r="436" spans="1:1" ht="15.75" customHeight="1">
      <c r="A436" s="89"/>
    </row>
    <row r="437" spans="1:1" ht="15.75" customHeight="1">
      <c r="A437" s="89"/>
    </row>
    <row r="438" spans="1:1" ht="15.75" customHeight="1">
      <c r="A438" s="89"/>
    </row>
    <row r="439" spans="1:1" ht="15.75" customHeight="1">
      <c r="A439" s="89"/>
    </row>
    <row r="440" spans="1:1" ht="15.75" customHeight="1">
      <c r="A440" s="89"/>
    </row>
    <row r="441" spans="1:1" ht="15.75" customHeight="1">
      <c r="A441" s="89"/>
    </row>
    <row r="442" spans="1:1" ht="15.75" customHeight="1">
      <c r="A442" s="89"/>
    </row>
    <row r="443" spans="1:1" ht="15.75" customHeight="1">
      <c r="A443" s="89"/>
    </row>
    <row r="444" spans="1:1" ht="15.75" customHeight="1">
      <c r="A444" s="89"/>
    </row>
    <row r="445" spans="1:1" ht="15.75" customHeight="1">
      <c r="A445" s="89"/>
    </row>
    <row r="446" spans="1:1" ht="15.75" customHeight="1">
      <c r="A446" s="89"/>
    </row>
    <row r="447" spans="1:1" ht="15.75" customHeight="1">
      <c r="A447" s="89"/>
    </row>
    <row r="448" spans="1:1" ht="15.75" customHeight="1">
      <c r="A448" s="89"/>
    </row>
    <row r="449" spans="1:1" ht="15.75" customHeight="1">
      <c r="A449" s="89"/>
    </row>
    <row r="450" spans="1:1" ht="15.75" customHeight="1">
      <c r="A450" s="89"/>
    </row>
    <row r="451" spans="1:1" ht="15.75" customHeight="1">
      <c r="A451" s="89"/>
    </row>
    <row r="452" spans="1:1" ht="15.75" customHeight="1">
      <c r="A452" s="89"/>
    </row>
    <row r="453" spans="1:1" ht="15.75" customHeight="1">
      <c r="A453" s="89"/>
    </row>
    <row r="454" spans="1:1" ht="15.75" customHeight="1">
      <c r="A454" s="89"/>
    </row>
    <row r="455" spans="1:1" ht="15.75" customHeight="1">
      <c r="A455" s="89"/>
    </row>
    <row r="456" spans="1:1" ht="15.75" customHeight="1">
      <c r="A456" s="89"/>
    </row>
    <row r="457" spans="1:1" ht="15.75" customHeight="1">
      <c r="A457" s="89"/>
    </row>
    <row r="458" spans="1:1" ht="15.75" customHeight="1">
      <c r="A458" s="89"/>
    </row>
    <row r="459" spans="1:1" ht="15.75" customHeight="1">
      <c r="A459" s="89"/>
    </row>
    <row r="460" spans="1:1" ht="15.75" customHeight="1">
      <c r="A460" s="89"/>
    </row>
    <row r="461" spans="1:1" ht="15.75" customHeight="1">
      <c r="A461" s="89"/>
    </row>
    <row r="462" spans="1:1" ht="15.75" customHeight="1">
      <c r="A462" s="89"/>
    </row>
    <row r="463" spans="1:1" ht="15.75" customHeight="1">
      <c r="A463" s="89"/>
    </row>
    <row r="464" spans="1:1" ht="15.75" customHeight="1">
      <c r="A464" s="89"/>
    </row>
    <row r="465" spans="1:1" ht="15.75" customHeight="1">
      <c r="A465" s="89"/>
    </row>
    <row r="466" spans="1:1" ht="15.75" customHeight="1">
      <c r="A466" s="89"/>
    </row>
    <row r="467" spans="1:1" ht="15.75" customHeight="1">
      <c r="A467" s="89"/>
    </row>
    <row r="468" spans="1:1" ht="15.75" customHeight="1">
      <c r="A468" s="89"/>
    </row>
    <row r="469" spans="1:1" ht="15.75" customHeight="1">
      <c r="A469" s="89"/>
    </row>
    <row r="470" spans="1:1" ht="15.75" customHeight="1">
      <c r="A470" s="89"/>
    </row>
    <row r="471" spans="1:1" ht="15.75" customHeight="1">
      <c r="A471" s="89"/>
    </row>
    <row r="472" spans="1:1" ht="15.75" customHeight="1">
      <c r="A472" s="89"/>
    </row>
    <row r="473" spans="1:1" ht="15.75" customHeight="1">
      <c r="A473" s="89"/>
    </row>
    <row r="474" spans="1:1" ht="15.75" customHeight="1">
      <c r="A474" s="89"/>
    </row>
    <row r="475" spans="1:1" ht="15.75" customHeight="1">
      <c r="A475" s="89"/>
    </row>
    <row r="476" spans="1:1" ht="15.75" customHeight="1">
      <c r="A476" s="89"/>
    </row>
    <row r="477" spans="1:1" ht="15.75" customHeight="1">
      <c r="A477" s="89"/>
    </row>
    <row r="478" spans="1:1" ht="15.75" customHeight="1">
      <c r="A478" s="89"/>
    </row>
    <row r="479" spans="1:1" ht="15.75" customHeight="1">
      <c r="A479" s="89"/>
    </row>
    <row r="480" spans="1:1" ht="15.75" customHeight="1">
      <c r="A480" s="89"/>
    </row>
    <row r="481" spans="1:1" ht="15.75" customHeight="1">
      <c r="A481" s="89"/>
    </row>
    <row r="482" spans="1:1" ht="15.75" customHeight="1">
      <c r="A482" s="89"/>
    </row>
    <row r="483" spans="1:1" ht="15.75" customHeight="1">
      <c r="A483" s="89"/>
    </row>
    <row r="484" spans="1:1" ht="15.75" customHeight="1">
      <c r="A484" s="89"/>
    </row>
    <row r="485" spans="1:1" ht="15.75" customHeight="1">
      <c r="A485" s="89"/>
    </row>
    <row r="486" spans="1:1" ht="15.75" customHeight="1">
      <c r="A486" s="89"/>
    </row>
    <row r="487" spans="1:1" ht="15.75" customHeight="1">
      <c r="A487" s="89"/>
    </row>
    <row r="488" spans="1:1" ht="15.75" customHeight="1">
      <c r="A488" s="89"/>
    </row>
    <row r="489" spans="1:1" ht="15.75" customHeight="1">
      <c r="A489" s="89"/>
    </row>
    <row r="490" spans="1:1" ht="15.75" customHeight="1">
      <c r="A490" s="89"/>
    </row>
    <row r="491" spans="1:1" ht="15.75" customHeight="1">
      <c r="A491" s="89"/>
    </row>
    <row r="492" spans="1:1" ht="15.75" customHeight="1">
      <c r="A492" s="89"/>
    </row>
    <row r="493" spans="1:1" ht="15.75" customHeight="1">
      <c r="A493" s="89"/>
    </row>
    <row r="494" spans="1:1" ht="15.75" customHeight="1">
      <c r="A494" s="89"/>
    </row>
    <row r="495" spans="1:1" ht="15.75" customHeight="1">
      <c r="A495" s="89"/>
    </row>
    <row r="496" spans="1:1" ht="15.75" customHeight="1">
      <c r="A496" s="89"/>
    </row>
    <row r="497" spans="1:1" ht="15.75" customHeight="1">
      <c r="A497" s="89"/>
    </row>
    <row r="498" spans="1:1" ht="15.75" customHeight="1">
      <c r="A498" s="89"/>
    </row>
    <row r="499" spans="1:1" ht="15.75" customHeight="1">
      <c r="A499" s="89"/>
    </row>
    <row r="500" spans="1:1" ht="15.75" customHeight="1">
      <c r="A500" s="89"/>
    </row>
    <row r="501" spans="1:1" ht="15.75" customHeight="1">
      <c r="A501" s="89"/>
    </row>
    <row r="502" spans="1:1" ht="15.75" customHeight="1">
      <c r="A502" s="89"/>
    </row>
    <row r="503" spans="1:1" ht="15.75" customHeight="1">
      <c r="A503" s="89"/>
    </row>
    <row r="504" spans="1:1" ht="15.75" customHeight="1">
      <c r="A504" s="89"/>
    </row>
    <row r="505" spans="1:1" ht="15.75" customHeight="1">
      <c r="A505" s="89"/>
    </row>
    <row r="506" spans="1:1" ht="15.75" customHeight="1">
      <c r="A506" s="89"/>
    </row>
    <row r="507" spans="1:1" ht="15.75" customHeight="1">
      <c r="A507" s="89"/>
    </row>
    <row r="508" spans="1:1" ht="15.75" customHeight="1">
      <c r="A508" s="89"/>
    </row>
    <row r="509" spans="1:1" ht="15.75" customHeight="1">
      <c r="A509" s="89"/>
    </row>
    <row r="510" spans="1:1" ht="15.75" customHeight="1">
      <c r="A510" s="89"/>
    </row>
    <row r="511" spans="1:1" ht="15.75" customHeight="1">
      <c r="A511" s="89"/>
    </row>
    <row r="512" spans="1:1" ht="15.75" customHeight="1">
      <c r="A512" s="89"/>
    </row>
    <row r="513" spans="1:1" ht="15.75" customHeight="1">
      <c r="A513" s="89"/>
    </row>
    <row r="514" spans="1:1" ht="15.75" customHeight="1">
      <c r="A514" s="89"/>
    </row>
    <row r="515" spans="1:1" ht="15.75" customHeight="1">
      <c r="A515" s="89"/>
    </row>
    <row r="516" spans="1:1" ht="15.75" customHeight="1">
      <c r="A516" s="89"/>
    </row>
    <row r="517" spans="1:1" ht="15.75" customHeight="1">
      <c r="A517" s="89"/>
    </row>
    <row r="518" spans="1:1" ht="15.75" customHeight="1">
      <c r="A518" s="89"/>
    </row>
    <row r="519" spans="1:1" ht="15.75" customHeight="1">
      <c r="A519" s="89"/>
    </row>
    <row r="520" spans="1:1" ht="15.75" customHeight="1">
      <c r="A520" s="89"/>
    </row>
    <row r="521" spans="1:1" ht="15.75" customHeight="1">
      <c r="A521" s="89"/>
    </row>
    <row r="522" spans="1:1" ht="15.75" customHeight="1">
      <c r="A522" s="89"/>
    </row>
    <row r="523" spans="1:1" ht="15.75" customHeight="1">
      <c r="A523" s="89"/>
    </row>
    <row r="524" spans="1:1" ht="15.75" customHeight="1">
      <c r="A524" s="89"/>
    </row>
    <row r="525" spans="1:1" ht="15.75" customHeight="1">
      <c r="A525" s="89"/>
    </row>
    <row r="526" spans="1:1" ht="15.75" customHeight="1">
      <c r="A526" s="89"/>
    </row>
    <row r="527" spans="1:1" ht="15.75" customHeight="1">
      <c r="A527" s="89"/>
    </row>
    <row r="528" spans="1:1" ht="15.75" customHeight="1">
      <c r="A528" s="89"/>
    </row>
    <row r="529" spans="1:1" ht="15.75" customHeight="1">
      <c r="A529" s="89"/>
    </row>
    <row r="530" spans="1:1" ht="15.75" customHeight="1">
      <c r="A530" s="89"/>
    </row>
    <row r="531" spans="1:1" ht="15.75" customHeight="1">
      <c r="A531" s="89"/>
    </row>
    <row r="532" spans="1:1" ht="15.75" customHeight="1">
      <c r="A532" s="89"/>
    </row>
    <row r="533" spans="1:1" ht="15.75" customHeight="1">
      <c r="A533" s="89"/>
    </row>
    <row r="534" spans="1:1" ht="15.75" customHeight="1">
      <c r="A534" s="89"/>
    </row>
    <row r="535" spans="1:1" ht="15.75" customHeight="1">
      <c r="A535" s="89"/>
    </row>
    <row r="536" spans="1:1" ht="15.75" customHeight="1">
      <c r="A536" s="89"/>
    </row>
    <row r="537" spans="1:1" ht="15.75" customHeight="1">
      <c r="A537" s="89"/>
    </row>
    <row r="538" spans="1:1" ht="15.75" customHeight="1">
      <c r="A538" s="89"/>
    </row>
    <row r="539" spans="1:1" ht="15.75" customHeight="1">
      <c r="A539" s="89"/>
    </row>
    <row r="540" spans="1:1" ht="15.75" customHeight="1">
      <c r="A540" s="89"/>
    </row>
    <row r="541" spans="1:1" ht="15.75" customHeight="1">
      <c r="A541" s="89"/>
    </row>
    <row r="542" spans="1:1" ht="15.75" customHeight="1">
      <c r="A542" s="89"/>
    </row>
    <row r="543" spans="1:1" ht="15.75" customHeight="1">
      <c r="A543" s="89"/>
    </row>
    <row r="544" spans="1:1" ht="15.75" customHeight="1">
      <c r="A544" s="89"/>
    </row>
    <row r="545" spans="1:1" ht="15.75" customHeight="1">
      <c r="A545" s="89"/>
    </row>
    <row r="546" spans="1:1" ht="15.75" customHeight="1">
      <c r="A546" s="89"/>
    </row>
    <row r="547" spans="1:1" ht="15.75" customHeight="1">
      <c r="A547" s="89"/>
    </row>
    <row r="548" spans="1:1" ht="15.75" customHeight="1">
      <c r="A548" s="89"/>
    </row>
    <row r="549" spans="1:1" ht="15.75" customHeight="1">
      <c r="A549" s="89"/>
    </row>
    <row r="550" spans="1:1" ht="15.75" customHeight="1">
      <c r="A550" s="89"/>
    </row>
    <row r="551" spans="1:1" ht="15.75" customHeight="1">
      <c r="A551" s="89"/>
    </row>
    <row r="552" spans="1:1" ht="15.75" customHeight="1">
      <c r="A552" s="89"/>
    </row>
    <row r="553" spans="1:1" ht="15.75" customHeight="1">
      <c r="A553" s="89"/>
    </row>
    <row r="554" spans="1:1" ht="15.75" customHeight="1">
      <c r="A554" s="89"/>
    </row>
    <row r="555" spans="1:1" ht="15.75" customHeight="1">
      <c r="A555" s="89"/>
    </row>
    <row r="556" spans="1:1" ht="15.75" customHeight="1">
      <c r="A556" s="89"/>
    </row>
    <row r="557" spans="1:1" ht="15.75" customHeight="1">
      <c r="A557" s="89"/>
    </row>
    <row r="558" spans="1:1" ht="15.75" customHeight="1">
      <c r="A558" s="89"/>
    </row>
    <row r="559" spans="1:1" ht="15.75" customHeight="1">
      <c r="A559" s="89"/>
    </row>
    <row r="560" spans="1:1" ht="15.75" customHeight="1">
      <c r="A560" s="89"/>
    </row>
    <row r="561" spans="1:1" ht="15.75" customHeight="1">
      <c r="A561" s="89"/>
    </row>
    <row r="562" spans="1:1" ht="15.75" customHeight="1">
      <c r="A562" s="89"/>
    </row>
    <row r="563" spans="1:1" ht="15.75" customHeight="1">
      <c r="A563" s="89"/>
    </row>
    <row r="564" spans="1:1" ht="15.75" customHeight="1">
      <c r="A564" s="89"/>
    </row>
    <row r="565" spans="1:1" ht="15.75" customHeight="1">
      <c r="A565" s="89"/>
    </row>
    <row r="566" spans="1:1" ht="15.75" customHeight="1">
      <c r="A566" s="89"/>
    </row>
    <row r="567" spans="1:1" ht="15.75" customHeight="1">
      <c r="A567" s="89"/>
    </row>
    <row r="568" spans="1:1" ht="15.75" customHeight="1">
      <c r="A568" s="89"/>
    </row>
    <row r="569" spans="1:1" ht="15.75" customHeight="1">
      <c r="A569" s="89"/>
    </row>
    <row r="570" spans="1:1" ht="15.75" customHeight="1">
      <c r="A570" s="89"/>
    </row>
    <row r="571" spans="1:1" ht="15.75" customHeight="1">
      <c r="A571" s="89"/>
    </row>
    <row r="572" spans="1:1" ht="15.75" customHeight="1">
      <c r="A572" s="89"/>
    </row>
    <row r="573" spans="1:1" ht="15.75" customHeight="1">
      <c r="A573" s="89"/>
    </row>
    <row r="574" spans="1:1" ht="15.75" customHeight="1">
      <c r="A574" s="89"/>
    </row>
    <row r="575" spans="1:1" ht="15.75" customHeight="1">
      <c r="A575" s="89"/>
    </row>
    <row r="576" spans="1:1" ht="15.75" customHeight="1">
      <c r="A576" s="89"/>
    </row>
    <row r="577" spans="1:1" ht="15.75" customHeight="1">
      <c r="A577" s="89"/>
    </row>
    <row r="578" spans="1:1" ht="15.75" customHeight="1">
      <c r="A578" s="89"/>
    </row>
    <row r="579" spans="1:1" ht="15.75" customHeight="1">
      <c r="A579" s="89"/>
    </row>
    <row r="580" spans="1:1" ht="15.75" customHeight="1">
      <c r="A580" s="89"/>
    </row>
    <row r="581" spans="1:1" ht="15.75" customHeight="1">
      <c r="A581" s="89"/>
    </row>
    <row r="582" spans="1:1" ht="15.75" customHeight="1">
      <c r="A582" s="89"/>
    </row>
    <row r="583" spans="1:1" ht="15.75" customHeight="1">
      <c r="A583" s="89"/>
    </row>
    <row r="584" spans="1:1" ht="15.75" customHeight="1">
      <c r="A584" s="89"/>
    </row>
    <row r="585" spans="1:1" ht="15.75" customHeight="1">
      <c r="A585" s="89"/>
    </row>
    <row r="586" spans="1:1" ht="15.75" customHeight="1">
      <c r="A586" s="89"/>
    </row>
    <row r="587" spans="1:1" ht="15.75" customHeight="1">
      <c r="A587" s="89"/>
    </row>
    <row r="588" spans="1:1" ht="15.75" customHeight="1">
      <c r="A588" s="89"/>
    </row>
    <row r="589" spans="1:1" ht="15.75" customHeight="1">
      <c r="A589" s="89"/>
    </row>
    <row r="590" spans="1:1" ht="15.75" customHeight="1">
      <c r="A590" s="89"/>
    </row>
    <row r="591" spans="1:1" ht="15.75" customHeight="1">
      <c r="A591" s="89"/>
    </row>
    <row r="592" spans="1:1" ht="15.75" customHeight="1">
      <c r="A592" s="89"/>
    </row>
    <row r="593" spans="1:1" ht="15.75" customHeight="1">
      <c r="A593" s="89"/>
    </row>
    <row r="594" spans="1:1" ht="15.75" customHeight="1">
      <c r="A594" s="89"/>
    </row>
    <row r="595" spans="1:1" ht="15.75" customHeight="1">
      <c r="A595" s="89"/>
    </row>
    <row r="596" spans="1:1" ht="15.75" customHeight="1">
      <c r="A596" s="89"/>
    </row>
    <row r="597" spans="1:1" ht="15.75" customHeight="1">
      <c r="A597" s="89"/>
    </row>
    <row r="598" spans="1:1" ht="15.75" customHeight="1">
      <c r="A598" s="89"/>
    </row>
    <row r="599" spans="1:1" ht="15.75" customHeight="1">
      <c r="A599" s="89"/>
    </row>
    <row r="600" spans="1:1" ht="15.75" customHeight="1">
      <c r="A600" s="89"/>
    </row>
    <row r="601" spans="1:1" ht="15.75" customHeight="1">
      <c r="A601" s="89"/>
    </row>
    <row r="602" spans="1:1" ht="15.75" customHeight="1">
      <c r="A602" s="89"/>
    </row>
    <row r="603" spans="1:1" ht="15.75" customHeight="1">
      <c r="A603" s="89"/>
    </row>
    <row r="604" spans="1:1" ht="15.75" customHeight="1">
      <c r="A604" s="89"/>
    </row>
    <row r="605" spans="1:1" ht="15.75" customHeight="1">
      <c r="A605" s="89"/>
    </row>
    <row r="606" spans="1:1" ht="15.75" customHeight="1">
      <c r="A606" s="89"/>
    </row>
    <row r="607" spans="1:1" ht="15.75" customHeight="1">
      <c r="A607" s="89"/>
    </row>
    <row r="608" spans="1:1" ht="15.75" customHeight="1">
      <c r="A608" s="89"/>
    </row>
    <row r="609" spans="1:1" ht="15.75" customHeight="1">
      <c r="A609" s="89"/>
    </row>
    <row r="610" spans="1:1" ht="15.75" customHeight="1">
      <c r="A610" s="89"/>
    </row>
    <row r="611" spans="1:1" ht="15.75" customHeight="1">
      <c r="A611" s="89"/>
    </row>
    <row r="612" spans="1:1" ht="15.75" customHeight="1">
      <c r="A612" s="89"/>
    </row>
    <row r="613" spans="1:1" ht="15.75" customHeight="1">
      <c r="A613" s="89"/>
    </row>
    <row r="614" spans="1:1" ht="15.75" customHeight="1">
      <c r="A614" s="89"/>
    </row>
    <row r="615" spans="1:1" ht="15.75" customHeight="1">
      <c r="A615" s="89"/>
    </row>
    <row r="616" spans="1:1" ht="15.75" customHeight="1">
      <c r="A616" s="89"/>
    </row>
    <row r="617" spans="1:1" ht="15.75" customHeight="1">
      <c r="A617" s="89"/>
    </row>
    <row r="618" spans="1:1" ht="15.75" customHeight="1">
      <c r="A618" s="89"/>
    </row>
    <row r="619" spans="1:1" ht="15.75" customHeight="1">
      <c r="A619" s="89"/>
    </row>
    <row r="620" spans="1:1" ht="15.75" customHeight="1">
      <c r="A620" s="89"/>
    </row>
    <row r="621" spans="1:1" ht="15.75" customHeight="1">
      <c r="A621" s="89"/>
    </row>
    <row r="622" spans="1:1" ht="15.75" customHeight="1">
      <c r="A622" s="89"/>
    </row>
    <row r="623" spans="1:1" ht="15.75" customHeight="1">
      <c r="A623" s="89"/>
    </row>
    <row r="624" spans="1:1" ht="15.75" customHeight="1">
      <c r="A624" s="89"/>
    </row>
    <row r="625" spans="1:1" ht="15.75" customHeight="1">
      <c r="A625" s="89"/>
    </row>
    <row r="626" spans="1:1" ht="15.75" customHeight="1">
      <c r="A626" s="89"/>
    </row>
    <row r="627" spans="1:1" ht="15.75" customHeight="1">
      <c r="A627" s="89"/>
    </row>
    <row r="628" spans="1:1" ht="15.75" customHeight="1">
      <c r="A628" s="89"/>
    </row>
    <row r="629" spans="1:1" ht="15.75" customHeight="1">
      <c r="A629" s="89"/>
    </row>
    <row r="630" spans="1:1" ht="15.75" customHeight="1">
      <c r="A630" s="89"/>
    </row>
    <row r="631" spans="1:1" ht="15.75" customHeight="1">
      <c r="A631" s="89"/>
    </row>
    <row r="632" spans="1:1" ht="15.75" customHeight="1">
      <c r="A632" s="89"/>
    </row>
    <row r="633" spans="1:1" ht="15.75" customHeight="1">
      <c r="A633" s="89"/>
    </row>
    <row r="634" spans="1:1" ht="15.75" customHeight="1">
      <c r="A634" s="89"/>
    </row>
    <row r="635" spans="1:1" ht="15.75" customHeight="1">
      <c r="A635" s="89"/>
    </row>
    <row r="636" spans="1:1" ht="15.75" customHeight="1">
      <c r="A636" s="89"/>
    </row>
    <row r="637" spans="1:1" ht="15.75" customHeight="1">
      <c r="A637" s="89"/>
    </row>
    <row r="638" spans="1:1" ht="15.75" customHeight="1">
      <c r="A638" s="89"/>
    </row>
    <row r="639" spans="1:1" ht="15.75" customHeight="1">
      <c r="A639" s="89"/>
    </row>
    <row r="640" spans="1:1" ht="15.75" customHeight="1">
      <c r="A640" s="89"/>
    </row>
    <row r="641" spans="1:1" ht="15.75" customHeight="1">
      <c r="A641" s="89"/>
    </row>
    <row r="642" spans="1:1" ht="15.75" customHeight="1">
      <c r="A642" s="89"/>
    </row>
    <row r="643" spans="1:1" ht="15.75" customHeight="1">
      <c r="A643" s="89"/>
    </row>
    <row r="644" spans="1:1" ht="15.75" customHeight="1">
      <c r="A644" s="89"/>
    </row>
    <row r="645" spans="1:1" ht="15.75" customHeight="1">
      <c r="A645" s="89"/>
    </row>
    <row r="646" spans="1:1" ht="15.75" customHeight="1">
      <c r="A646" s="89"/>
    </row>
    <row r="647" spans="1:1" ht="15.75" customHeight="1">
      <c r="A647" s="89"/>
    </row>
    <row r="648" spans="1:1" ht="15.75" customHeight="1">
      <c r="A648" s="89"/>
    </row>
    <row r="649" spans="1:1" ht="15.75" customHeight="1">
      <c r="A649" s="89"/>
    </row>
    <row r="650" spans="1:1" ht="15.75" customHeight="1">
      <c r="A650" s="89"/>
    </row>
    <row r="651" spans="1:1" ht="15.75" customHeight="1">
      <c r="A651" s="89"/>
    </row>
    <row r="652" spans="1:1" ht="15.75" customHeight="1">
      <c r="A652" s="89"/>
    </row>
    <row r="653" spans="1:1" ht="15.75" customHeight="1">
      <c r="A653" s="89"/>
    </row>
    <row r="654" spans="1:1" ht="15.75" customHeight="1">
      <c r="A654" s="89"/>
    </row>
    <row r="655" spans="1:1" ht="15.75" customHeight="1">
      <c r="A655" s="89"/>
    </row>
    <row r="656" spans="1:1" ht="15.75" customHeight="1">
      <c r="A656" s="89"/>
    </row>
    <row r="657" spans="1:1" ht="15.75" customHeight="1">
      <c r="A657" s="89"/>
    </row>
    <row r="658" spans="1:1" ht="15.75" customHeight="1">
      <c r="A658" s="89"/>
    </row>
    <row r="659" spans="1:1" ht="15.75" customHeight="1">
      <c r="A659" s="89"/>
    </row>
    <row r="660" spans="1:1" ht="15.75" customHeight="1">
      <c r="A660" s="89"/>
    </row>
    <row r="661" spans="1:1" ht="15.75" customHeight="1">
      <c r="A661" s="89"/>
    </row>
    <row r="662" spans="1:1" ht="15.75" customHeight="1">
      <c r="A662" s="89"/>
    </row>
    <row r="663" spans="1:1" ht="15.75" customHeight="1">
      <c r="A663" s="89"/>
    </row>
    <row r="664" spans="1:1" ht="15.75" customHeight="1">
      <c r="A664" s="89"/>
    </row>
    <row r="665" spans="1:1" ht="15.75" customHeight="1">
      <c r="A665" s="89"/>
    </row>
    <row r="666" spans="1:1" ht="15.75" customHeight="1">
      <c r="A666" s="89"/>
    </row>
    <row r="667" spans="1:1" ht="15.75" customHeight="1">
      <c r="A667" s="89"/>
    </row>
    <row r="668" spans="1:1" ht="15.75" customHeight="1">
      <c r="A668" s="89"/>
    </row>
    <row r="669" spans="1:1" ht="15.75" customHeight="1">
      <c r="A669" s="89"/>
    </row>
    <row r="670" spans="1:1" ht="15.75" customHeight="1">
      <c r="A670" s="89"/>
    </row>
    <row r="671" spans="1:1" ht="15.75" customHeight="1">
      <c r="A671" s="89"/>
    </row>
    <row r="672" spans="1:1" ht="15.75" customHeight="1">
      <c r="A672" s="89"/>
    </row>
    <row r="673" spans="1:1" ht="15.75" customHeight="1">
      <c r="A673" s="89"/>
    </row>
    <row r="674" spans="1:1" ht="15.75" customHeight="1">
      <c r="A674" s="89"/>
    </row>
    <row r="675" spans="1:1" ht="15.75" customHeight="1">
      <c r="A675" s="89"/>
    </row>
    <row r="676" spans="1:1" ht="15.75" customHeight="1">
      <c r="A676" s="89"/>
    </row>
    <row r="677" spans="1:1" ht="15.75" customHeight="1">
      <c r="A677" s="89"/>
    </row>
    <row r="678" spans="1:1" ht="15.75" customHeight="1">
      <c r="A678" s="89"/>
    </row>
    <row r="679" spans="1:1" ht="15.75" customHeight="1">
      <c r="A679" s="89"/>
    </row>
    <row r="680" spans="1:1" ht="15.75" customHeight="1">
      <c r="A680" s="89"/>
    </row>
    <row r="681" spans="1:1" ht="15.75" customHeight="1">
      <c r="A681" s="89"/>
    </row>
    <row r="682" spans="1:1" ht="15.75" customHeight="1">
      <c r="A682" s="89"/>
    </row>
    <row r="683" spans="1:1" ht="15.75" customHeight="1">
      <c r="A683" s="89"/>
    </row>
    <row r="684" spans="1:1" ht="15.75" customHeight="1">
      <c r="A684" s="89"/>
    </row>
    <row r="685" spans="1:1" ht="15.75" customHeight="1">
      <c r="A685" s="89"/>
    </row>
    <row r="686" spans="1:1" ht="15.75" customHeight="1">
      <c r="A686" s="89"/>
    </row>
    <row r="687" spans="1:1" ht="15.75" customHeight="1">
      <c r="A687" s="89"/>
    </row>
    <row r="688" spans="1:1" ht="15.75" customHeight="1">
      <c r="A688" s="89"/>
    </row>
    <row r="689" spans="1:1" ht="15.75" customHeight="1">
      <c r="A689" s="89"/>
    </row>
    <row r="690" spans="1:1" ht="15.75" customHeight="1">
      <c r="A690" s="89"/>
    </row>
    <row r="691" spans="1:1" ht="15.75" customHeight="1">
      <c r="A691" s="89"/>
    </row>
    <row r="692" spans="1:1" ht="15.75" customHeight="1">
      <c r="A692" s="89"/>
    </row>
    <row r="693" spans="1:1" ht="15.75" customHeight="1">
      <c r="A693" s="89"/>
    </row>
    <row r="694" spans="1:1" ht="15.75" customHeight="1">
      <c r="A694" s="89"/>
    </row>
    <row r="695" spans="1:1" ht="15.75" customHeight="1">
      <c r="A695" s="89"/>
    </row>
    <row r="696" spans="1:1" ht="15.75" customHeight="1">
      <c r="A696" s="89"/>
    </row>
    <row r="697" spans="1:1" ht="15.75" customHeight="1">
      <c r="A697" s="89"/>
    </row>
    <row r="698" spans="1:1" ht="15.75" customHeight="1">
      <c r="A698" s="89"/>
    </row>
    <row r="699" spans="1:1" ht="15.75" customHeight="1">
      <c r="A699" s="89"/>
    </row>
    <row r="700" spans="1:1" ht="15.75" customHeight="1">
      <c r="A700" s="89"/>
    </row>
    <row r="701" spans="1:1" ht="15.75" customHeight="1">
      <c r="A701" s="89"/>
    </row>
    <row r="702" spans="1:1" ht="15.75" customHeight="1">
      <c r="A702" s="89"/>
    </row>
    <row r="703" spans="1:1" ht="15.75" customHeight="1">
      <c r="A703" s="89"/>
    </row>
    <row r="704" spans="1:1" ht="15.75" customHeight="1">
      <c r="A704" s="89"/>
    </row>
    <row r="705" spans="1:1" ht="15.75" customHeight="1">
      <c r="A705" s="89"/>
    </row>
    <row r="706" spans="1:1" ht="15.75" customHeight="1">
      <c r="A706" s="89"/>
    </row>
    <row r="707" spans="1:1" ht="15.75" customHeight="1">
      <c r="A707" s="89"/>
    </row>
    <row r="708" spans="1:1" ht="15.75" customHeight="1">
      <c r="A708" s="89"/>
    </row>
    <row r="709" spans="1:1" ht="15.75" customHeight="1">
      <c r="A709" s="89"/>
    </row>
    <row r="710" spans="1:1" ht="15.75" customHeight="1">
      <c r="A710" s="89"/>
    </row>
    <row r="711" spans="1:1" ht="15.75" customHeight="1">
      <c r="A711" s="89"/>
    </row>
    <row r="712" spans="1:1" ht="15.75" customHeight="1">
      <c r="A712" s="89"/>
    </row>
    <row r="713" spans="1:1" ht="15.75" customHeight="1">
      <c r="A713" s="89"/>
    </row>
    <row r="714" spans="1:1" ht="15.75" customHeight="1">
      <c r="A714" s="89"/>
    </row>
    <row r="715" spans="1:1" ht="15.75" customHeight="1">
      <c r="A715" s="89"/>
    </row>
    <row r="716" spans="1:1" ht="15.75" customHeight="1">
      <c r="A716" s="89"/>
    </row>
    <row r="717" spans="1:1" ht="15.75" customHeight="1">
      <c r="A717" s="89"/>
    </row>
    <row r="718" spans="1:1" ht="15.75" customHeight="1">
      <c r="A718" s="89"/>
    </row>
    <row r="719" spans="1:1" ht="15.75" customHeight="1">
      <c r="A719" s="89"/>
    </row>
    <row r="720" spans="1:1" ht="15.75" customHeight="1">
      <c r="A720" s="89"/>
    </row>
    <row r="721" spans="1:1" ht="15.75" customHeight="1">
      <c r="A721" s="89"/>
    </row>
    <row r="722" spans="1:1" ht="15.75" customHeight="1">
      <c r="A722" s="89"/>
    </row>
    <row r="723" spans="1:1" ht="15.75" customHeight="1">
      <c r="A723" s="89"/>
    </row>
    <row r="724" spans="1:1" ht="15.75" customHeight="1">
      <c r="A724" s="89"/>
    </row>
    <row r="725" spans="1:1" ht="15.75" customHeight="1">
      <c r="A725" s="89"/>
    </row>
    <row r="726" spans="1:1" ht="15.75" customHeight="1">
      <c r="A726" s="89"/>
    </row>
    <row r="727" spans="1:1" ht="15.75" customHeight="1">
      <c r="A727" s="89"/>
    </row>
    <row r="728" spans="1:1" ht="15.75" customHeight="1">
      <c r="A728" s="89"/>
    </row>
    <row r="729" spans="1:1" ht="15.75" customHeight="1">
      <c r="A729" s="89"/>
    </row>
    <row r="730" spans="1:1" ht="15.75" customHeight="1">
      <c r="A730" s="89"/>
    </row>
    <row r="731" spans="1:1" ht="15.75" customHeight="1">
      <c r="A731" s="89"/>
    </row>
    <row r="732" spans="1:1" ht="15.75" customHeight="1">
      <c r="A732" s="89"/>
    </row>
    <row r="733" spans="1:1" ht="15.75" customHeight="1">
      <c r="A733" s="89"/>
    </row>
    <row r="734" spans="1:1" ht="15.75" customHeight="1">
      <c r="A734" s="89"/>
    </row>
    <row r="735" spans="1:1" ht="15.75" customHeight="1">
      <c r="A735" s="89"/>
    </row>
    <row r="736" spans="1:1" ht="15.75" customHeight="1">
      <c r="A736" s="89"/>
    </row>
    <row r="737" spans="1:1" ht="15.75" customHeight="1">
      <c r="A737" s="89"/>
    </row>
    <row r="738" spans="1:1" ht="15.75" customHeight="1">
      <c r="A738" s="89"/>
    </row>
    <row r="739" spans="1:1" ht="15.75" customHeight="1">
      <c r="A739" s="89"/>
    </row>
    <row r="740" spans="1:1" ht="15.75" customHeight="1">
      <c r="A740" s="89"/>
    </row>
    <row r="741" spans="1:1" ht="15.75" customHeight="1">
      <c r="A741" s="89"/>
    </row>
    <row r="742" spans="1:1" ht="15.75" customHeight="1">
      <c r="A742" s="89"/>
    </row>
    <row r="743" spans="1:1" ht="15.75" customHeight="1">
      <c r="A743" s="89"/>
    </row>
    <row r="744" spans="1:1" ht="15.75" customHeight="1">
      <c r="A744" s="89"/>
    </row>
    <row r="745" spans="1:1" ht="15.75" customHeight="1">
      <c r="A745" s="89"/>
    </row>
    <row r="746" spans="1:1" ht="15.75" customHeight="1">
      <c r="A746" s="89"/>
    </row>
    <row r="747" spans="1:1" ht="15.75" customHeight="1">
      <c r="A747" s="89"/>
    </row>
    <row r="748" spans="1:1" ht="15.75" customHeight="1">
      <c r="A748" s="89"/>
    </row>
    <row r="749" spans="1:1" ht="15.75" customHeight="1">
      <c r="A749" s="89"/>
    </row>
    <row r="750" spans="1:1" ht="15.75" customHeight="1">
      <c r="A750" s="89"/>
    </row>
    <row r="751" spans="1:1" ht="15.75" customHeight="1">
      <c r="A751" s="89"/>
    </row>
    <row r="752" spans="1:1" ht="15.75" customHeight="1">
      <c r="A752" s="89"/>
    </row>
    <row r="753" spans="1:1" ht="15.75" customHeight="1">
      <c r="A753" s="89"/>
    </row>
    <row r="754" spans="1:1" ht="15.75" customHeight="1">
      <c r="A754" s="89"/>
    </row>
    <row r="755" spans="1:1" ht="15.75" customHeight="1">
      <c r="A755" s="89"/>
    </row>
    <row r="756" spans="1:1" ht="15.75" customHeight="1">
      <c r="A756" s="89"/>
    </row>
    <row r="757" spans="1:1" ht="15.75" customHeight="1">
      <c r="A757" s="89"/>
    </row>
    <row r="758" spans="1:1" ht="15.75" customHeight="1">
      <c r="A758" s="89"/>
    </row>
    <row r="759" spans="1:1" ht="15.75" customHeight="1">
      <c r="A759" s="89"/>
    </row>
    <row r="760" spans="1:1" ht="15.75" customHeight="1">
      <c r="A760" s="89"/>
    </row>
    <row r="761" spans="1:1" ht="15.75" customHeight="1">
      <c r="A761" s="89"/>
    </row>
    <row r="762" spans="1:1" ht="15.75" customHeight="1">
      <c r="A762" s="89"/>
    </row>
    <row r="763" spans="1:1" ht="15.75" customHeight="1">
      <c r="A763" s="89"/>
    </row>
    <row r="764" spans="1:1" ht="15.75" customHeight="1">
      <c r="A764" s="89"/>
    </row>
    <row r="765" spans="1:1" ht="15.75" customHeight="1">
      <c r="A765" s="89"/>
    </row>
    <row r="766" spans="1:1" ht="15.75" customHeight="1">
      <c r="A766" s="89"/>
    </row>
    <row r="767" spans="1:1" ht="15.75" customHeight="1">
      <c r="A767" s="89"/>
    </row>
    <row r="768" spans="1:1" ht="15.75" customHeight="1">
      <c r="A768" s="89"/>
    </row>
    <row r="769" spans="1:1" ht="15.75" customHeight="1">
      <c r="A769" s="89"/>
    </row>
    <row r="770" spans="1:1" ht="15.75" customHeight="1">
      <c r="A770" s="89"/>
    </row>
    <row r="771" spans="1:1" ht="15.75" customHeight="1">
      <c r="A771" s="89"/>
    </row>
    <row r="772" spans="1:1" ht="15.75" customHeight="1">
      <c r="A772" s="89"/>
    </row>
    <row r="773" spans="1:1" ht="15.75" customHeight="1">
      <c r="A773" s="89"/>
    </row>
    <row r="774" spans="1:1" ht="15.75" customHeight="1">
      <c r="A774" s="89"/>
    </row>
    <row r="775" spans="1:1" ht="15.75" customHeight="1">
      <c r="A775" s="89"/>
    </row>
    <row r="776" spans="1:1" ht="15.75" customHeight="1">
      <c r="A776" s="89"/>
    </row>
    <row r="777" spans="1:1" ht="15.75" customHeight="1">
      <c r="A777" s="89"/>
    </row>
    <row r="778" spans="1:1" ht="15.75" customHeight="1">
      <c r="A778" s="89"/>
    </row>
    <row r="779" spans="1:1" ht="15.75" customHeight="1">
      <c r="A779" s="89"/>
    </row>
    <row r="780" spans="1:1" ht="15.75" customHeight="1">
      <c r="A780" s="89"/>
    </row>
    <row r="781" spans="1:1" ht="15.75" customHeight="1">
      <c r="A781" s="89"/>
    </row>
    <row r="782" spans="1:1" ht="15.75" customHeight="1">
      <c r="A782" s="89"/>
    </row>
    <row r="783" spans="1:1" ht="15.75" customHeight="1">
      <c r="A783" s="89"/>
    </row>
    <row r="784" spans="1:1" ht="15.75" customHeight="1">
      <c r="A784" s="89"/>
    </row>
    <row r="785" spans="1:1" ht="15.75" customHeight="1">
      <c r="A785" s="89"/>
    </row>
    <row r="786" spans="1:1" ht="15.75" customHeight="1">
      <c r="A786" s="89"/>
    </row>
    <row r="787" spans="1:1" ht="15.75" customHeight="1">
      <c r="A787" s="89"/>
    </row>
    <row r="788" spans="1:1" ht="15.75" customHeight="1">
      <c r="A788" s="89"/>
    </row>
    <row r="789" spans="1:1" ht="15.75" customHeight="1">
      <c r="A789" s="89"/>
    </row>
    <row r="790" spans="1:1" ht="15.75" customHeight="1">
      <c r="A790" s="89"/>
    </row>
    <row r="791" spans="1:1" ht="15.75" customHeight="1">
      <c r="A791" s="89"/>
    </row>
    <row r="792" spans="1:1" ht="15.75" customHeight="1">
      <c r="A792" s="89"/>
    </row>
    <row r="793" spans="1:1" ht="15.75" customHeight="1">
      <c r="A793" s="89"/>
    </row>
    <row r="794" spans="1:1" ht="15.75" customHeight="1">
      <c r="A794" s="89"/>
    </row>
    <row r="795" spans="1:1" ht="15.75" customHeight="1">
      <c r="A795" s="89"/>
    </row>
    <row r="796" spans="1:1" ht="15.75" customHeight="1">
      <c r="A796" s="89"/>
    </row>
    <row r="797" spans="1:1" ht="15.75" customHeight="1">
      <c r="A797" s="89"/>
    </row>
    <row r="798" spans="1:1" ht="15.75" customHeight="1">
      <c r="A798" s="89"/>
    </row>
    <row r="799" spans="1:1" ht="15.75" customHeight="1">
      <c r="A799" s="89"/>
    </row>
    <row r="800" spans="1:1" ht="15.75" customHeight="1">
      <c r="A800" s="89"/>
    </row>
    <row r="801" spans="1:1" ht="15.75" customHeight="1">
      <c r="A801" s="89"/>
    </row>
    <row r="802" spans="1:1" ht="15.75" customHeight="1">
      <c r="A802" s="89"/>
    </row>
    <row r="803" spans="1:1" ht="15.75" customHeight="1">
      <c r="A803" s="89"/>
    </row>
    <row r="804" spans="1:1" ht="15.75" customHeight="1">
      <c r="A804" s="89"/>
    </row>
    <row r="805" spans="1:1" ht="15.75" customHeight="1">
      <c r="A805" s="89"/>
    </row>
    <row r="806" spans="1:1" ht="15.75" customHeight="1">
      <c r="A806" s="89"/>
    </row>
    <row r="807" spans="1:1" ht="15.75" customHeight="1">
      <c r="A807" s="89"/>
    </row>
    <row r="808" spans="1:1" ht="15.75" customHeight="1">
      <c r="A808" s="89"/>
    </row>
    <row r="809" spans="1:1" ht="15.75" customHeight="1">
      <c r="A809" s="89"/>
    </row>
    <row r="810" spans="1:1" ht="15.75" customHeight="1">
      <c r="A810" s="89"/>
    </row>
    <row r="811" spans="1:1" ht="15.75" customHeight="1">
      <c r="A811" s="89"/>
    </row>
    <row r="812" spans="1:1" ht="15.75" customHeight="1">
      <c r="A812" s="89"/>
    </row>
    <row r="813" spans="1:1" ht="15.75" customHeight="1">
      <c r="A813" s="89"/>
    </row>
    <row r="814" spans="1:1" ht="15.75" customHeight="1">
      <c r="A814" s="89"/>
    </row>
    <row r="815" spans="1:1" ht="15.75" customHeight="1">
      <c r="A815" s="89"/>
    </row>
    <row r="816" spans="1:1" ht="15.75" customHeight="1">
      <c r="A816" s="89"/>
    </row>
    <row r="817" spans="1:1" ht="15.75" customHeight="1">
      <c r="A817" s="89"/>
    </row>
    <row r="818" spans="1:1" ht="15.75" customHeight="1">
      <c r="A818" s="89"/>
    </row>
    <row r="819" spans="1:1" ht="15.75" customHeight="1">
      <c r="A819" s="89"/>
    </row>
    <row r="820" spans="1:1" ht="15.75" customHeight="1">
      <c r="A820" s="89"/>
    </row>
    <row r="821" spans="1:1" ht="15.75" customHeight="1">
      <c r="A821" s="89"/>
    </row>
    <row r="822" spans="1:1" ht="15.75" customHeight="1">
      <c r="A822" s="89"/>
    </row>
    <row r="823" spans="1:1" ht="15.75" customHeight="1">
      <c r="A823" s="89"/>
    </row>
    <row r="824" spans="1:1" ht="15.75" customHeight="1">
      <c r="A824" s="89"/>
    </row>
    <row r="825" spans="1:1" ht="15.75" customHeight="1">
      <c r="A825" s="89"/>
    </row>
    <row r="826" spans="1:1" ht="15.75" customHeight="1">
      <c r="A826" s="89"/>
    </row>
    <row r="827" spans="1:1" ht="15.75" customHeight="1">
      <c r="A827" s="89"/>
    </row>
    <row r="828" spans="1:1" ht="15.75" customHeight="1">
      <c r="A828" s="89"/>
    </row>
    <row r="829" spans="1:1" ht="15.75" customHeight="1">
      <c r="A829" s="89"/>
    </row>
    <row r="830" spans="1:1" ht="15.75" customHeight="1">
      <c r="A830" s="89"/>
    </row>
    <row r="831" spans="1:1" ht="15.75" customHeight="1">
      <c r="A831" s="89"/>
    </row>
    <row r="832" spans="1:1" ht="15.75" customHeight="1">
      <c r="A832" s="89"/>
    </row>
    <row r="833" spans="1:1" ht="15.75" customHeight="1">
      <c r="A833" s="89"/>
    </row>
    <row r="834" spans="1:1" ht="15.75" customHeight="1">
      <c r="A834" s="89"/>
    </row>
    <row r="835" spans="1:1" ht="15.75" customHeight="1">
      <c r="A835" s="89"/>
    </row>
    <row r="836" spans="1:1" ht="15.75" customHeight="1">
      <c r="A836" s="89"/>
    </row>
    <row r="837" spans="1:1" ht="15.75" customHeight="1">
      <c r="A837" s="89"/>
    </row>
    <row r="838" spans="1:1" ht="15.75" customHeight="1">
      <c r="A838" s="89"/>
    </row>
    <row r="839" spans="1:1" ht="15.75" customHeight="1">
      <c r="A839" s="89"/>
    </row>
    <row r="840" spans="1:1" ht="15.75" customHeight="1">
      <c r="A840" s="89"/>
    </row>
    <row r="841" spans="1:1" ht="15.75" customHeight="1">
      <c r="A841" s="89"/>
    </row>
    <row r="842" spans="1:1" ht="15.75" customHeight="1">
      <c r="A842" s="89"/>
    </row>
    <row r="843" spans="1:1" ht="15.75" customHeight="1">
      <c r="A843" s="89"/>
    </row>
    <row r="844" spans="1:1" ht="15.75" customHeight="1">
      <c r="A844" s="89"/>
    </row>
    <row r="845" spans="1:1" ht="15.75" customHeight="1">
      <c r="A845" s="89"/>
    </row>
    <row r="846" spans="1:1" ht="15.75" customHeight="1">
      <c r="A846" s="89"/>
    </row>
    <row r="847" spans="1:1" ht="15.75" customHeight="1">
      <c r="A847" s="89"/>
    </row>
    <row r="848" spans="1:1" ht="15.75" customHeight="1">
      <c r="A848" s="89"/>
    </row>
    <row r="849" spans="1:1" ht="15.75" customHeight="1">
      <c r="A849" s="89"/>
    </row>
    <row r="850" spans="1:1" ht="15.75" customHeight="1">
      <c r="A850" s="89"/>
    </row>
    <row r="851" spans="1:1" ht="15.75" customHeight="1">
      <c r="A851" s="89"/>
    </row>
    <row r="852" spans="1:1" ht="15.75" customHeight="1">
      <c r="A852" s="89"/>
    </row>
    <row r="853" spans="1:1" ht="15.75" customHeight="1">
      <c r="A853" s="89"/>
    </row>
    <row r="854" spans="1:1" ht="15.75" customHeight="1">
      <c r="A854" s="89"/>
    </row>
    <row r="855" spans="1:1" ht="15.75" customHeight="1">
      <c r="A855" s="89"/>
    </row>
    <row r="856" spans="1:1" ht="15.75" customHeight="1">
      <c r="A856" s="89"/>
    </row>
    <row r="857" spans="1:1" ht="15.75" customHeight="1">
      <c r="A857" s="89"/>
    </row>
    <row r="858" spans="1:1" ht="15.75" customHeight="1">
      <c r="A858" s="89"/>
    </row>
    <row r="859" spans="1:1" ht="15.75" customHeight="1">
      <c r="A859" s="89"/>
    </row>
    <row r="860" spans="1:1" ht="15.75" customHeight="1">
      <c r="A860" s="89"/>
    </row>
    <row r="861" spans="1:1" ht="15.75" customHeight="1">
      <c r="A861" s="89"/>
    </row>
    <row r="862" spans="1:1" ht="15.75" customHeight="1">
      <c r="A862" s="89"/>
    </row>
    <row r="863" spans="1:1" ht="15.75" customHeight="1">
      <c r="A863" s="89"/>
    </row>
    <row r="864" spans="1:1" ht="15.75" customHeight="1">
      <c r="A864" s="89"/>
    </row>
    <row r="865" spans="1:1" ht="15.75" customHeight="1">
      <c r="A865" s="89"/>
    </row>
    <row r="866" spans="1:1" ht="15.75" customHeight="1">
      <c r="A866" s="89"/>
    </row>
    <row r="867" spans="1:1" ht="15.75" customHeight="1">
      <c r="A867" s="89"/>
    </row>
    <row r="868" spans="1:1" ht="15.75" customHeight="1">
      <c r="A868" s="89"/>
    </row>
    <row r="869" spans="1:1" ht="15.75" customHeight="1">
      <c r="A869" s="89"/>
    </row>
    <row r="870" spans="1:1" ht="15.75" customHeight="1">
      <c r="A870" s="89"/>
    </row>
    <row r="871" spans="1:1" ht="15.75" customHeight="1">
      <c r="A871" s="89"/>
    </row>
    <row r="872" spans="1:1" ht="15.75" customHeight="1">
      <c r="A872" s="89"/>
    </row>
    <row r="873" spans="1:1" ht="15.75" customHeight="1">
      <c r="A873" s="89"/>
    </row>
    <row r="874" spans="1:1" ht="15.75" customHeight="1">
      <c r="A874" s="89"/>
    </row>
    <row r="875" spans="1:1" ht="15.75" customHeight="1">
      <c r="A875" s="89"/>
    </row>
    <row r="876" spans="1:1" ht="15.75" customHeight="1">
      <c r="A876" s="89"/>
    </row>
    <row r="877" spans="1:1" ht="15.75" customHeight="1">
      <c r="A877" s="89"/>
    </row>
    <row r="878" spans="1:1" ht="15.75" customHeight="1">
      <c r="A878" s="89"/>
    </row>
    <row r="879" spans="1:1" ht="15.75" customHeight="1">
      <c r="A879" s="89"/>
    </row>
    <row r="880" spans="1:1" ht="15.75" customHeight="1">
      <c r="A880" s="89"/>
    </row>
    <row r="881" spans="1:1" ht="15.75" customHeight="1">
      <c r="A881" s="89"/>
    </row>
    <row r="882" spans="1:1" ht="15.75" customHeight="1">
      <c r="A882" s="89"/>
    </row>
    <row r="883" spans="1:1" ht="15.75" customHeight="1">
      <c r="A883" s="89"/>
    </row>
    <row r="884" spans="1:1" ht="15.75" customHeight="1">
      <c r="A884" s="89"/>
    </row>
    <row r="885" spans="1:1" ht="15.75" customHeight="1">
      <c r="A885" s="89"/>
    </row>
    <row r="886" spans="1:1" ht="15.75" customHeight="1">
      <c r="A886" s="89"/>
    </row>
    <row r="887" spans="1:1" ht="15.75" customHeight="1">
      <c r="A887" s="89"/>
    </row>
    <row r="888" spans="1:1" ht="15.75" customHeight="1">
      <c r="A888" s="89"/>
    </row>
    <row r="889" spans="1:1" ht="15.75" customHeight="1">
      <c r="A889" s="89"/>
    </row>
    <row r="890" spans="1:1" ht="15.75" customHeight="1">
      <c r="A890" s="89"/>
    </row>
    <row r="891" spans="1:1" ht="15.75" customHeight="1">
      <c r="A891" s="89"/>
    </row>
    <row r="892" spans="1:1" ht="15.75" customHeight="1">
      <c r="A892" s="89"/>
    </row>
    <row r="893" spans="1:1" ht="15.75" customHeight="1">
      <c r="A893" s="89"/>
    </row>
    <row r="894" spans="1:1" ht="15.75" customHeight="1">
      <c r="A894" s="89"/>
    </row>
    <row r="895" spans="1:1" ht="15.75" customHeight="1">
      <c r="A895" s="89"/>
    </row>
    <row r="896" spans="1:1" ht="15.75" customHeight="1">
      <c r="A896" s="89"/>
    </row>
    <row r="897" spans="1:1" ht="15.75" customHeight="1">
      <c r="A897" s="89"/>
    </row>
    <row r="898" spans="1:1" ht="15.75" customHeight="1">
      <c r="A898" s="89"/>
    </row>
    <row r="899" spans="1:1" ht="15.75" customHeight="1">
      <c r="A899" s="89"/>
    </row>
    <row r="900" spans="1:1" ht="15.75" customHeight="1">
      <c r="A900" s="89"/>
    </row>
    <row r="901" spans="1:1" ht="15.75" customHeight="1">
      <c r="A901" s="89"/>
    </row>
    <row r="902" spans="1:1" ht="15.75" customHeight="1">
      <c r="A902" s="89"/>
    </row>
    <row r="903" spans="1:1" ht="15.75" customHeight="1">
      <c r="A903" s="89"/>
    </row>
    <row r="904" spans="1:1" ht="15.75" customHeight="1">
      <c r="A904" s="89"/>
    </row>
    <row r="905" spans="1:1" ht="15.75" customHeight="1">
      <c r="A905" s="89"/>
    </row>
    <row r="906" spans="1:1" ht="15.75" customHeight="1">
      <c r="A906" s="89"/>
    </row>
    <row r="907" spans="1:1" ht="15.75" customHeight="1">
      <c r="A907" s="89"/>
    </row>
    <row r="908" spans="1:1" ht="15.75" customHeight="1">
      <c r="A908" s="89"/>
    </row>
    <row r="909" spans="1:1" ht="15.75" customHeight="1">
      <c r="A909" s="89"/>
    </row>
    <row r="910" spans="1:1" ht="15.75" customHeight="1">
      <c r="A910" s="89"/>
    </row>
    <row r="911" spans="1:1" ht="15.75" customHeight="1">
      <c r="A911" s="89"/>
    </row>
    <row r="912" spans="1:1" ht="15.75" customHeight="1">
      <c r="A912" s="89"/>
    </row>
    <row r="913" spans="1:1" ht="15.75" customHeight="1">
      <c r="A913" s="89"/>
    </row>
    <row r="914" spans="1:1" ht="15.75" customHeight="1">
      <c r="A914" s="89"/>
    </row>
    <row r="915" spans="1:1" ht="15.75" customHeight="1">
      <c r="A915" s="89"/>
    </row>
    <row r="916" spans="1:1" ht="15.75" customHeight="1">
      <c r="A916" s="89"/>
    </row>
    <row r="917" spans="1:1" ht="15.75" customHeight="1">
      <c r="A917" s="89"/>
    </row>
    <row r="918" spans="1:1" ht="15.75" customHeight="1">
      <c r="A918" s="89"/>
    </row>
    <row r="919" spans="1:1" ht="15.75" customHeight="1">
      <c r="A919" s="89"/>
    </row>
    <row r="920" spans="1:1" ht="15.75" customHeight="1">
      <c r="A920" s="89"/>
    </row>
    <row r="921" spans="1:1" ht="15.75" customHeight="1">
      <c r="A921" s="89"/>
    </row>
    <row r="922" spans="1:1" ht="15.75" customHeight="1">
      <c r="A922" s="89"/>
    </row>
    <row r="923" spans="1:1" ht="15.75" customHeight="1">
      <c r="A923" s="89"/>
    </row>
    <row r="924" spans="1:1" ht="15.75" customHeight="1">
      <c r="A924" s="89"/>
    </row>
    <row r="925" spans="1:1" ht="15.75" customHeight="1">
      <c r="A925" s="89"/>
    </row>
    <row r="926" spans="1:1" ht="15.75" customHeight="1">
      <c r="A926" s="89"/>
    </row>
    <row r="927" spans="1:1" ht="15.75" customHeight="1">
      <c r="A927" s="89"/>
    </row>
    <row r="928" spans="1:1" ht="15.75" customHeight="1">
      <c r="A928" s="89"/>
    </row>
    <row r="929" spans="1:1" ht="15.75" customHeight="1">
      <c r="A929" s="89"/>
    </row>
    <row r="930" spans="1:1" ht="15.75" customHeight="1">
      <c r="A930" s="89"/>
    </row>
    <row r="931" spans="1:1" ht="15.75" customHeight="1">
      <c r="A931" s="89"/>
    </row>
    <row r="932" spans="1:1" ht="15.75" customHeight="1">
      <c r="A932" s="89"/>
    </row>
    <row r="933" spans="1:1" ht="15.75" customHeight="1">
      <c r="A933" s="89"/>
    </row>
    <row r="934" spans="1:1" ht="15.75" customHeight="1">
      <c r="A934" s="89"/>
    </row>
    <row r="935" spans="1:1" ht="15.75" customHeight="1">
      <c r="A935" s="89"/>
    </row>
    <row r="936" spans="1:1" ht="15.75" customHeight="1">
      <c r="A936" s="89"/>
    </row>
    <row r="937" spans="1:1" ht="15.75" customHeight="1">
      <c r="A937" s="89"/>
    </row>
    <row r="938" spans="1:1" ht="15.75" customHeight="1">
      <c r="A938" s="89"/>
    </row>
    <row r="939" spans="1:1" ht="15.75" customHeight="1">
      <c r="A939" s="89"/>
    </row>
    <row r="940" spans="1:1" ht="15.75" customHeight="1">
      <c r="A940" s="89"/>
    </row>
    <row r="941" spans="1:1" ht="15.75" customHeight="1">
      <c r="A941" s="89"/>
    </row>
    <row r="942" spans="1:1" ht="15.75" customHeight="1">
      <c r="A942" s="89"/>
    </row>
    <row r="943" spans="1:1" ht="15.75" customHeight="1">
      <c r="A943" s="89"/>
    </row>
    <row r="944" spans="1:1" ht="15.75" customHeight="1">
      <c r="A944" s="89"/>
    </row>
    <row r="945" spans="1:1" ht="15.75" customHeight="1">
      <c r="A945" s="89"/>
    </row>
    <row r="946" spans="1:1" ht="15.75" customHeight="1">
      <c r="A946" s="89"/>
    </row>
    <row r="947" spans="1:1" ht="15.75" customHeight="1">
      <c r="A947" s="89"/>
    </row>
    <row r="948" spans="1:1" ht="15.75" customHeight="1">
      <c r="A948" s="89"/>
    </row>
    <row r="949" spans="1:1" ht="15.75" customHeight="1">
      <c r="A949" s="89"/>
    </row>
    <row r="950" spans="1:1" ht="15.75" customHeight="1">
      <c r="A950" s="89"/>
    </row>
    <row r="951" spans="1:1" ht="15.75" customHeight="1">
      <c r="A951" s="89"/>
    </row>
    <row r="952" spans="1:1" ht="15.75" customHeight="1">
      <c r="A952" s="89"/>
    </row>
    <row r="953" spans="1:1" ht="15.75" customHeight="1">
      <c r="A953" s="89"/>
    </row>
    <row r="954" spans="1:1" ht="15.75" customHeight="1">
      <c r="A954" s="89"/>
    </row>
    <row r="955" spans="1:1" ht="15.75" customHeight="1">
      <c r="A955" s="89"/>
    </row>
    <row r="956" spans="1:1" ht="15.75" customHeight="1">
      <c r="A956" s="89"/>
    </row>
    <row r="957" spans="1:1" ht="15.75" customHeight="1">
      <c r="A957" s="89"/>
    </row>
    <row r="958" spans="1:1" ht="15.75" customHeight="1">
      <c r="A958" s="89"/>
    </row>
    <row r="959" spans="1:1" ht="15.75" customHeight="1">
      <c r="A959" s="89"/>
    </row>
    <row r="960" spans="1:1" ht="15.75" customHeight="1">
      <c r="A960" s="89"/>
    </row>
    <row r="961" spans="1:1" ht="15.75" customHeight="1">
      <c r="A961" s="89"/>
    </row>
    <row r="962" spans="1:1" ht="15.75" customHeight="1">
      <c r="A962" s="89"/>
    </row>
    <row r="963" spans="1:1" ht="15.75" customHeight="1">
      <c r="A963" s="89"/>
    </row>
    <row r="964" spans="1:1" ht="15.75" customHeight="1">
      <c r="A964" s="89"/>
    </row>
    <row r="965" spans="1:1" ht="15.75" customHeight="1">
      <c r="A965" s="89"/>
    </row>
    <row r="966" spans="1:1" ht="15.75" customHeight="1">
      <c r="A966" s="89"/>
    </row>
    <row r="967" spans="1:1" ht="15.75" customHeight="1">
      <c r="A967" s="89"/>
    </row>
    <row r="968" spans="1:1" ht="15.75" customHeight="1">
      <c r="A968" s="89"/>
    </row>
    <row r="969" spans="1:1" ht="15.75" customHeight="1">
      <c r="A969" s="89"/>
    </row>
    <row r="970" spans="1:1" ht="15.75" customHeight="1">
      <c r="A970" s="89"/>
    </row>
    <row r="971" spans="1:1" ht="15.75" customHeight="1">
      <c r="A971" s="89"/>
    </row>
    <row r="972" spans="1:1" ht="15.75" customHeight="1">
      <c r="A972" s="89"/>
    </row>
    <row r="973" spans="1:1" ht="15.75" customHeight="1">
      <c r="A973" s="89"/>
    </row>
    <row r="974" spans="1:1" ht="15.75" customHeight="1">
      <c r="A974" s="89"/>
    </row>
    <row r="975" spans="1:1" ht="15.75" customHeight="1">
      <c r="A975" s="89"/>
    </row>
    <row r="976" spans="1:1" ht="15.75" customHeight="1">
      <c r="A976" s="89"/>
    </row>
    <row r="977" spans="1:1" ht="15.75" customHeight="1">
      <c r="A977" s="89"/>
    </row>
    <row r="978" spans="1:1" ht="15.75" customHeight="1">
      <c r="A978" s="89"/>
    </row>
    <row r="979" spans="1:1" ht="15.75" customHeight="1">
      <c r="A979" s="89"/>
    </row>
    <row r="980" spans="1:1" ht="15.75" customHeight="1">
      <c r="A980" s="89"/>
    </row>
    <row r="981" spans="1:1" ht="15.75" customHeight="1">
      <c r="A981" s="89"/>
    </row>
    <row r="982" spans="1:1" ht="15.75" customHeight="1">
      <c r="A982" s="89"/>
    </row>
    <row r="983" spans="1:1" ht="15.75" customHeight="1">
      <c r="A983" s="89"/>
    </row>
    <row r="984" spans="1:1" ht="15.75" customHeight="1">
      <c r="A984" s="89"/>
    </row>
    <row r="985" spans="1:1" ht="15.75" customHeight="1">
      <c r="A985" s="89"/>
    </row>
    <row r="986" spans="1:1" ht="15.75" customHeight="1">
      <c r="A986" s="89"/>
    </row>
    <row r="987" spans="1:1" ht="15.75" customHeight="1">
      <c r="A987" s="89"/>
    </row>
    <row r="988" spans="1:1" ht="15.75" customHeight="1">
      <c r="A988" s="89"/>
    </row>
    <row r="989" spans="1:1" ht="15.75" customHeight="1">
      <c r="A989" s="89"/>
    </row>
    <row r="990" spans="1:1" ht="15.75" customHeight="1">
      <c r="A990" s="89"/>
    </row>
    <row r="991" spans="1:1" ht="15.75" customHeight="1">
      <c r="A991" s="89"/>
    </row>
    <row r="992" spans="1:1" ht="15.75" customHeight="1">
      <c r="A992" s="89"/>
    </row>
    <row r="993" spans="1:1" ht="15.75" customHeight="1">
      <c r="A993" s="89"/>
    </row>
    <row r="994" spans="1:1" ht="15.75" customHeight="1">
      <c r="A994" s="89"/>
    </row>
    <row r="995" spans="1:1" ht="15.75" customHeight="1">
      <c r="A995" s="89"/>
    </row>
    <row r="996" spans="1:1" ht="15.75" customHeight="1">
      <c r="A996" s="89"/>
    </row>
  </sheetData>
  <mergeCells count="3">
    <mergeCell ref="A5:A6"/>
    <mergeCell ref="L5:L6"/>
    <mergeCell ref="A3:G3"/>
  </mergeCells>
  <hyperlinks>
    <hyperlink ref="A3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1020"/>
  <sheetViews>
    <sheetView workbookViewId="0"/>
  </sheetViews>
  <sheetFormatPr baseColWidth="10" defaultColWidth="12.6640625" defaultRowHeight="15.75" customHeight="1"/>
  <cols>
    <col min="1" max="1" width="13.1640625" customWidth="1"/>
    <col min="2" max="2" width="11.33203125" customWidth="1"/>
    <col min="3" max="3" width="8.6640625" customWidth="1"/>
    <col min="4" max="4" width="12.1640625" customWidth="1"/>
    <col min="5" max="5" width="6" customWidth="1"/>
    <col min="6" max="6" width="13.83203125" customWidth="1"/>
    <col min="7" max="7" width="14.1640625" customWidth="1"/>
    <col min="8" max="8" width="14" customWidth="1"/>
    <col min="9" max="9" width="14.6640625" customWidth="1"/>
    <col min="10" max="10" width="16.1640625" customWidth="1"/>
    <col min="11" max="11" width="15.33203125" customWidth="1"/>
    <col min="12" max="12" width="14.6640625" customWidth="1"/>
    <col min="13" max="13" width="15.33203125" customWidth="1"/>
    <col min="14" max="14" width="14.1640625" customWidth="1"/>
    <col min="15" max="15" width="14.6640625" customWidth="1"/>
    <col min="18" max="18" width="27.33203125" customWidth="1"/>
    <col min="19" max="19" width="23" customWidth="1"/>
  </cols>
  <sheetData>
    <row r="1" spans="1:28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spans="1:28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1:28">
      <c r="A3" s="107"/>
      <c r="B3" s="107"/>
      <c r="C3" s="107"/>
      <c r="D3" s="107"/>
      <c r="E3" s="107"/>
      <c r="F3" s="169" t="s">
        <v>92</v>
      </c>
      <c r="G3" s="148"/>
      <c r="H3" s="148"/>
      <c r="I3" s="148"/>
      <c r="J3" s="148"/>
      <c r="K3" s="148"/>
      <c r="L3" s="148"/>
      <c r="M3" s="148"/>
      <c r="N3" s="170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</row>
    <row r="4" spans="1:28">
      <c r="A4" s="171" t="s">
        <v>93</v>
      </c>
      <c r="B4" s="148"/>
      <c r="C4" s="148"/>
      <c r="D4" s="148"/>
      <c r="E4" s="148"/>
      <c r="F4" s="169" t="s">
        <v>94</v>
      </c>
      <c r="G4" s="148"/>
      <c r="H4" s="148"/>
      <c r="I4" s="148"/>
      <c r="J4" s="148"/>
      <c r="K4" s="148"/>
      <c r="L4" s="148"/>
      <c r="M4" s="148"/>
      <c r="N4" s="170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</row>
    <row r="5" spans="1:28">
      <c r="A5" s="148"/>
      <c r="B5" s="148"/>
      <c r="C5" s="148"/>
      <c r="D5" s="148"/>
      <c r="E5" s="148"/>
      <c r="F5" s="172" t="s">
        <v>95</v>
      </c>
      <c r="G5" s="148"/>
      <c r="H5" s="148"/>
      <c r="I5" s="148"/>
      <c r="J5" s="148"/>
      <c r="K5" s="148"/>
      <c r="L5" s="148"/>
      <c r="M5" s="148"/>
      <c r="N5" s="170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</row>
    <row r="6" spans="1:28">
      <c r="A6" s="148"/>
      <c r="B6" s="148"/>
      <c r="C6" s="148"/>
      <c r="D6" s="148"/>
      <c r="E6" s="148"/>
      <c r="F6" s="164" t="s">
        <v>96</v>
      </c>
      <c r="G6" s="148"/>
      <c r="H6" s="148"/>
      <c r="I6" s="148"/>
      <c r="J6" s="148"/>
      <c r="K6" s="148"/>
      <c r="L6" s="148"/>
      <c r="M6" s="148"/>
      <c r="N6" s="148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</row>
    <row r="7" spans="1:28">
      <c r="A7" s="108"/>
      <c r="B7" s="176" t="s">
        <v>97</v>
      </c>
      <c r="C7" s="129"/>
      <c r="D7" s="173" t="s">
        <v>98</v>
      </c>
      <c r="E7" s="137"/>
      <c r="F7" s="144" t="s">
        <v>99</v>
      </c>
      <c r="G7" s="136"/>
      <c r="H7" s="136"/>
      <c r="I7" s="136"/>
      <c r="J7" s="137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</row>
    <row r="8" spans="1:28">
      <c r="A8" s="108" t="s">
        <v>100</v>
      </c>
      <c r="B8" s="108" t="s">
        <v>101</v>
      </c>
      <c r="C8" s="108" t="s">
        <v>102</v>
      </c>
      <c r="D8" s="145"/>
      <c r="E8" s="146"/>
      <c r="F8" s="145"/>
      <c r="G8" s="148"/>
      <c r="H8" s="148"/>
      <c r="I8" s="148"/>
      <c r="J8" s="14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</row>
    <row r="9" spans="1:28">
      <c r="A9" s="108"/>
      <c r="B9" s="108" t="s">
        <v>103</v>
      </c>
      <c r="C9" s="108" t="s">
        <v>104</v>
      </c>
      <c r="D9" s="138"/>
      <c r="E9" s="140"/>
      <c r="F9" s="138"/>
      <c r="G9" s="139"/>
      <c r="H9" s="139"/>
      <c r="I9" s="139"/>
      <c r="J9" s="140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</row>
    <row r="10" spans="1:28">
      <c r="A10" s="177" t="s">
        <v>105</v>
      </c>
      <c r="B10" s="179"/>
      <c r="C10" s="179"/>
      <c r="D10" s="174"/>
      <c r="E10" s="137"/>
      <c r="F10" s="180" t="s">
        <v>106</v>
      </c>
      <c r="G10" s="136"/>
      <c r="H10" s="136"/>
      <c r="I10" s="136"/>
      <c r="J10" s="137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</row>
    <row r="11" spans="1:28">
      <c r="A11" s="178"/>
      <c r="B11" s="178"/>
      <c r="C11" s="178"/>
      <c r="D11" s="145"/>
      <c r="E11" s="146"/>
      <c r="F11" s="145"/>
      <c r="G11" s="148"/>
      <c r="H11" s="148"/>
      <c r="I11" s="148"/>
      <c r="J11" s="14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</row>
    <row r="12" spans="1:28">
      <c r="A12" s="150"/>
      <c r="B12" s="150"/>
      <c r="C12" s="150"/>
      <c r="D12" s="138"/>
      <c r="E12" s="140"/>
      <c r="F12" s="138"/>
      <c r="G12" s="139"/>
      <c r="H12" s="139"/>
      <c r="I12" s="139"/>
      <c r="J12" s="140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</row>
    <row r="13" spans="1:28">
      <c r="A13" s="177" t="s">
        <v>107</v>
      </c>
      <c r="B13" s="179"/>
      <c r="C13" s="179"/>
      <c r="D13" s="174"/>
      <c r="E13" s="137"/>
      <c r="F13" s="175"/>
      <c r="G13" s="136"/>
      <c r="H13" s="136"/>
      <c r="I13" s="136"/>
      <c r="J13" s="137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</row>
    <row r="14" spans="1:28">
      <c r="A14" s="178"/>
      <c r="B14" s="178"/>
      <c r="C14" s="178"/>
      <c r="D14" s="145"/>
      <c r="E14" s="146"/>
      <c r="F14" s="145"/>
      <c r="G14" s="148"/>
      <c r="H14" s="148"/>
      <c r="I14" s="148"/>
      <c r="J14" s="14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</row>
    <row r="15" spans="1:28">
      <c r="A15" s="150"/>
      <c r="B15" s="150"/>
      <c r="C15" s="150"/>
      <c r="D15" s="138"/>
      <c r="E15" s="140"/>
      <c r="F15" s="138"/>
      <c r="G15" s="139"/>
      <c r="H15" s="139"/>
      <c r="I15" s="139"/>
      <c r="J15" s="140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</row>
    <row r="16" spans="1:28">
      <c r="A16" s="177" t="s">
        <v>108</v>
      </c>
      <c r="B16" s="179"/>
      <c r="C16" s="179"/>
      <c r="D16" s="174"/>
      <c r="E16" s="137"/>
      <c r="F16" s="175"/>
      <c r="G16" s="136"/>
      <c r="H16" s="136"/>
      <c r="I16" s="136"/>
      <c r="J16" s="137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</row>
    <row r="17" spans="1:28">
      <c r="A17" s="178"/>
      <c r="B17" s="178"/>
      <c r="C17" s="178"/>
      <c r="D17" s="145"/>
      <c r="E17" s="146"/>
      <c r="F17" s="145"/>
      <c r="G17" s="148"/>
      <c r="H17" s="148"/>
      <c r="I17" s="148"/>
      <c r="J17" s="14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</row>
    <row r="18" spans="1:28">
      <c r="A18" s="150"/>
      <c r="B18" s="150"/>
      <c r="C18" s="150"/>
      <c r="D18" s="138"/>
      <c r="E18" s="140"/>
      <c r="F18" s="138"/>
      <c r="G18" s="139"/>
      <c r="H18" s="139"/>
      <c r="I18" s="139"/>
      <c r="J18" s="140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</row>
    <row r="19" spans="1:28">
      <c r="A19" s="177" t="s">
        <v>109</v>
      </c>
      <c r="B19" s="179"/>
      <c r="C19" s="179"/>
      <c r="D19" s="174"/>
      <c r="E19" s="137"/>
      <c r="F19" s="175"/>
      <c r="G19" s="136"/>
      <c r="H19" s="136"/>
      <c r="I19" s="136"/>
      <c r="J19" s="137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</row>
    <row r="20" spans="1:28">
      <c r="A20" s="178"/>
      <c r="B20" s="178"/>
      <c r="C20" s="178"/>
      <c r="D20" s="145"/>
      <c r="E20" s="146"/>
      <c r="F20" s="145"/>
      <c r="G20" s="148"/>
      <c r="H20" s="148"/>
      <c r="I20" s="148"/>
      <c r="J20" s="14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</row>
    <row r="21" spans="1:28">
      <c r="A21" s="150"/>
      <c r="B21" s="150"/>
      <c r="C21" s="150"/>
      <c r="D21" s="138"/>
      <c r="E21" s="140"/>
      <c r="F21" s="138"/>
      <c r="G21" s="139"/>
      <c r="H21" s="139"/>
      <c r="I21" s="139"/>
      <c r="J21" s="140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</row>
    <row r="22" spans="1:28">
      <c r="A22" s="177" t="s">
        <v>110</v>
      </c>
      <c r="B22" s="179"/>
      <c r="C22" s="179"/>
      <c r="D22" s="174"/>
      <c r="E22" s="137"/>
      <c r="F22" s="175"/>
      <c r="G22" s="136"/>
      <c r="H22" s="136"/>
      <c r="I22" s="136"/>
      <c r="J22" s="137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</row>
    <row r="23" spans="1:28">
      <c r="A23" s="178"/>
      <c r="B23" s="178"/>
      <c r="C23" s="178"/>
      <c r="D23" s="145"/>
      <c r="E23" s="146"/>
      <c r="F23" s="145"/>
      <c r="G23" s="148"/>
      <c r="H23" s="148"/>
      <c r="I23" s="148"/>
      <c r="J23" s="14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</row>
    <row r="24" spans="1:28">
      <c r="A24" s="150"/>
      <c r="B24" s="150"/>
      <c r="C24" s="150"/>
      <c r="D24" s="138"/>
      <c r="E24" s="140"/>
      <c r="F24" s="138"/>
      <c r="G24" s="139"/>
      <c r="H24" s="139"/>
      <c r="I24" s="139"/>
      <c r="J24" s="140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</row>
    <row r="25" spans="1:28">
      <c r="A25" s="177" t="s">
        <v>111</v>
      </c>
      <c r="B25" s="179"/>
      <c r="C25" s="179"/>
      <c r="D25" s="174"/>
      <c r="E25" s="137"/>
      <c r="F25" s="175"/>
      <c r="G25" s="136"/>
      <c r="H25" s="136"/>
      <c r="I25" s="136"/>
      <c r="J25" s="137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</row>
    <row r="26" spans="1:28">
      <c r="A26" s="178"/>
      <c r="B26" s="178"/>
      <c r="C26" s="178"/>
      <c r="D26" s="145"/>
      <c r="E26" s="146"/>
      <c r="F26" s="145"/>
      <c r="G26" s="148"/>
      <c r="H26" s="148"/>
      <c r="I26" s="148"/>
      <c r="J26" s="14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</row>
    <row r="27" spans="1:28">
      <c r="A27" s="150"/>
      <c r="B27" s="150"/>
      <c r="C27" s="150"/>
      <c r="D27" s="138"/>
      <c r="E27" s="140"/>
      <c r="F27" s="138"/>
      <c r="G27" s="139"/>
      <c r="H27" s="139"/>
      <c r="I27" s="139"/>
      <c r="J27" s="140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</row>
    <row r="28" spans="1:28">
      <c r="A28" s="109"/>
      <c r="B28" s="109"/>
      <c r="C28" s="109"/>
      <c r="D28" s="166">
        <f>SUM(D10:E27)</f>
        <v>0</v>
      </c>
      <c r="E28" s="148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</row>
    <row r="29" spans="1:28">
      <c r="A29" s="109"/>
      <c r="B29" s="109"/>
      <c r="C29" s="109"/>
      <c r="D29" s="148"/>
      <c r="E29" s="148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</row>
    <row r="30" spans="1:28">
      <c r="A30" s="109"/>
      <c r="B30" s="109"/>
      <c r="C30" s="109"/>
      <c r="D30" s="148"/>
      <c r="E30" s="148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</row>
    <row r="31" spans="1:28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</row>
    <row r="32" spans="1:28">
      <c r="A32" s="144" t="s">
        <v>112</v>
      </c>
      <c r="B32" s="136"/>
      <c r="C32" s="136"/>
      <c r="D32" s="136"/>
      <c r="E32" s="137"/>
      <c r="F32" s="167" t="s">
        <v>113</v>
      </c>
      <c r="G32" s="148"/>
      <c r="H32" s="148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</row>
    <row r="33" spans="1:28">
      <c r="A33" s="145"/>
      <c r="B33" s="148"/>
      <c r="C33" s="148"/>
      <c r="D33" s="148"/>
      <c r="E33" s="146"/>
      <c r="F33" s="110" t="str">
        <f>'1. Overview &amp; Analysis'!C25</f>
        <v>FY2024</v>
      </c>
      <c r="G33" s="110" t="str">
        <f>'1. Overview &amp; Analysis'!D25</f>
        <v>FY2025</v>
      </c>
      <c r="H33" s="110" t="str">
        <f>'1. Overview &amp; Analysis'!E25</f>
        <v>FY2026</v>
      </c>
      <c r="I33" s="110" t="str">
        <f>'1. Overview &amp; Analysis'!F25</f>
        <v>FY2027</v>
      </c>
      <c r="J33" s="110" t="str">
        <f>'1. Overview &amp; Analysis'!G25</f>
        <v>FY2028</v>
      </c>
      <c r="K33" s="110" t="str">
        <f>'1. Overview &amp; Analysis'!H25</f>
        <v>FY2029</v>
      </c>
      <c r="L33" s="110" t="str">
        <f>'1. Overview &amp; Analysis'!I25</f>
        <v>FY2030</v>
      </c>
      <c r="M33" s="110" t="str">
        <f>'1. Overview &amp; Analysis'!J25</f>
        <v>FY2031</v>
      </c>
      <c r="N33" s="110" t="str">
        <f>'1. Overview &amp; Analysis'!K25</f>
        <v>FY2032</v>
      </c>
      <c r="O33" s="110" t="str">
        <f>'1. Overview &amp; Analysis'!L25</f>
        <v>FY2033</v>
      </c>
      <c r="P33" s="147" t="s">
        <v>33</v>
      </c>
      <c r="Q33" s="148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</row>
    <row r="34" spans="1:28">
      <c r="A34" s="138"/>
      <c r="B34" s="139"/>
      <c r="C34" s="139"/>
      <c r="D34" s="139"/>
      <c r="E34" s="140"/>
      <c r="F34" s="110" t="s">
        <v>34</v>
      </c>
      <c r="G34" s="110" t="s">
        <v>37</v>
      </c>
      <c r="H34" s="110" t="s">
        <v>37</v>
      </c>
      <c r="I34" s="110" t="s">
        <v>37</v>
      </c>
      <c r="J34" s="110" t="s">
        <v>37</v>
      </c>
      <c r="K34" s="110" t="s">
        <v>37</v>
      </c>
      <c r="L34" s="110" t="s">
        <v>37</v>
      </c>
      <c r="M34" s="110" t="s">
        <v>37</v>
      </c>
      <c r="N34" s="110" t="s">
        <v>37</v>
      </c>
      <c r="O34" s="110" t="s">
        <v>37</v>
      </c>
      <c r="P34" s="148"/>
      <c r="Q34" s="148"/>
      <c r="R34" s="110" t="s">
        <v>114</v>
      </c>
      <c r="S34" s="86"/>
      <c r="T34" s="86"/>
      <c r="U34" s="86"/>
      <c r="V34" s="86"/>
      <c r="W34" s="86"/>
      <c r="X34" s="86"/>
      <c r="Y34" s="86"/>
      <c r="Z34" s="86"/>
      <c r="AA34" s="86"/>
      <c r="AB34" s="86"/>
    </row>
    <row r="35" spans="1:28">
      <c r="A35" s="111"/>
      <c r="B35" s="112"/>
      <c r="C35" s="113"/>
      <c r="D35" s="168" t="s">
        <v>115</v>
      </c>
      <c r="E35" s="129"/>
      <c r="F35" s="114">
        <f>SUMIF(B10:B27,F33,D10:E27)</f>
        <v>0</v>
      </c>
      <c r="G35" s="115">
        <f>SUMIF(B10:B27,G33,D10:E27)</f>
        <v>0</v>
      </c>
      <c r="H35" s="115">
        <f>SUMIF(B10:B27,H33,D10:E27)</f>
        <v>0</v>
      </c>
      <c r="I35" s="116">
        <f>SUMIF(B10:B27,I33,D10:E27)</f>
        <v>0</v>
      </c>
      <c r="J35" s="115">
        <f>SUMIF(B10:B27,J33,D10:E27)</f>
        <v>0</v>
      </c>
      <c r="K35" s="115">
        <f>SUMIF(B10:B27,K33,D10:E27)</f>
        <v>0</v>
      </c>
      <c r="L35" s="115">
        <f>SUMIF(B10:B27,L33,D10:E27)</f>
        <v>0</v>
      </c>
      <c r="M35" s="115">
        <f>SUMIF(B10:B27,M33,D10:E27)</f>
        <v>0</v>
      </c>
      <c r="N35" s="115">
        <f>SUMIF(B10:B27,N33,D10:E27)</f>
        <v>0</v>
      </c>
      <c r="O35" s="115">
        <f>SUMIF(B10:B27,O33,D10:E27)</f>
        <v>0</v>
      </c>
      <c r="P35" s="165">
        <f>SUM(F35:O35)</f>
        <v>0</v>
      </c>
      <c r="Q35" s="129"/>
      <c r="R35" s="117" t="str">
        <f>IF(SUM(D10:E27)=SUM(F35:O35),"Totals Match", "Totals Do NOT Match")</f>
        <v>Totals Match</v>
      </c>
      <c r="S35" s="86"/>
      <c r="T35" s="86"/>
      <c r="U35" s="86"/>
      <c r="V35" s="86"/>
      <c r="W35" s="86"/>
      <c r="X35" s="86"/>
      <c r="Y35" s="86"/>
      <c r="Z35" s="86"/>
      <c r="AA35" s="86"/>
      <c r="AB35" s="86"/>
    </row>
    <row r="36" spans="1:28">
      <c r="A36" s="86"/>
      <c r="B36" s="86"/>
      <c r="C36" s="86"/>
      <c r="D36" s="86"/>
      <c r="E36" s="86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</row>
    <row r="37" spans="1:28">
      <c r="A37" s="161"/>
      <c r="B37" s="148"/>
      <c r="C37" s="148"/>
      <c r="D37" s="148"/>
      <c r="E37" s="148"/>
      <c r="F37" s="164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86"/>
      <c r="T37" s="86"/>
      <c r="U37" s="86"/>
      <c r="V37" s="86"/>
      <c r="W37" s="86"/>
      <c r="X37" s="86"/>
      <c r="Y37" s="86"/>
      <c r="Z37" s="86"/>
      <c r="AA37" s="86"/>
      <c r="AB37" s="86"/>
    </row>
    <row r="38" spans="1:28">
      <c r="A38" s="161"/>
      <c r="B38" s="148"/>
      <c r="C38" s="148"/>
      <c r="D38" s="148"/>
      <c r="E38" s="148"/>
      <c r="F38" s="164" t="s">
        <v>116</v>
      </c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86"/>
      <c r="T38" s="86"/>
      <c r="U38" s="86"/>
      <c r="V38" s="86"/>
      <c r="W38" s="86"/>
      <c r="X38" s="86"/>
      <c r="Y38" s="86"/>
      <c r="Z38" s="86"/>
      <c r="AA38" s="86"/>
      <c r="AB38" s="86"/>
    </row>
    <row r="39" spans="1:28">
      <c r="A39" s="162" t="s">
        <v>117</v>
      </c>
      <c r="B39" s="148"/>
      <c r="C39" s="148"/>
      <c r="D39" s="148"/>
      <c r="E39" s="146"/>
      <c r="F39" s="164" t="s">
        <v>118</v>
      </c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86"/>
      <c r="T39" s="86"/>
      <c r="U39" s="86"/>
      <c r="V39" s="86"/>
      <c r="W39" s="86"/>
      <c r="X39" s="86"/>
      <c r="Y39" s="86"/>
      <c r="Z39" s="86"/>
      <c r="AA39" s="86"/>
      <c r="AB39" s="86"/>
    </row>
    <row r="40" spans="1:28">
      <c r="A40" s="145"/>
      <c r="B40" s="148"/>
      <c r="C40" s="148"/>
      <c r="D40" s="148"/>
      <c r="E40" s="146"/>
      <c r="F40" s="164" t="s">
        <v>96</v>
      </c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86"/>
      <c r="T40" s="86"/>
      <c r="U40" s="86"/>
      <c r="V40" s="86"/>
      <c r="W40" s="86"/>
      <c r="X40" s="86"/>
      <c r="Y40" s="86"/>
      <c r="Z40" s="86"/>
      <c r="AA40" s="86"/>
      <c r="AB40" s="86"/>
    </row>
    <row r="41" spans="1:28">
      <c r="A41" s="145"/>
      <c r="B41" s="148"/>
      <c r="C41" s="148"/>
      <c r="D41" s="148"/>
      <c r="E41" s="146"/>
      <c r="F41" s="164" t="s">
        <v>119</v>
      </c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86"/>
      <c r="T41" s="86"/>
      <c r="U41" s="86"/>
      <c r="V41" s="86"/>
      <c r="W41" s="86"/>
      <c r="X41" s="86"/>
      <c r="Y41" s="86"/>
      <c r="Z41" s="86"/>
      <c r="AA41" s="86"/>
      <c r="AB41" s="86"/>
    </row>
    <row r="42" spans="1:28">
      <c r="A42" s="145"/>
      <c r="B42" s="148"/>
      <c r="C42" s="148"/>
      <c r="D42" s="148"/>
      <c r="E42" s="146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28"/>
      <c r="Q42" s="28"/>
      <c r="R42" s="110"/>
      <c r="S42" s="86"/>
      <c r="T42" s="86"/>
      <c r="U42" s="86"/>
      <c r="V42" s="86"/>
      <c r="W42" s="86"/>
      <c r="X42" s="86"/>
      <c r="Y42" s="86"/>
      <c r="Z42" s="86"/>
      <c r="AA42" s="86"/>
      <c r="AB42" s="86"/>
    </row>
    <row r="43" spans="1:28">
      <c r="A43" s="145"/>
      <c r="B43" s="148"/>
      <c r="C43" s="148"/>
      <c r="D43" s="148"/>
      <c r="E43" s="146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28"/>
      <c r="Q43" s="28"/>
      <c r="R43" s="110"/>
      <c r="S43" s="86"/>
      <c r="T43" s="86"/>
      <c r="U43" s="86"/>
      <c r="V43" s="86"/>
      <c r="W43" s="86"/>
      <c r="X43" s="86"/>
      <c r="Y43" s="86"/>
      <c r="Z43" s="86"/>
      <c r="AA43" s="86"/>
      <c r="AB43" s="86"/>
    </row>
    <row r="44" spans="1:28">
      <c r="A44" s="145"/>
      <c r="B44" s="148"/>
      <c r="C44" s="148"/>
      <c r="D44" s="148"/>
      <c r="E44" s="146"/>
      <c r="F44" s="119" t="str">
        <f>'1. Overview &amp; Analysis'!C25</f>
        <v>FY2024</v>
      </c>
      <c r="G44" s="108" t="str">
        <f>'1. Overview &amp; Analysis'!D25</f>
        <v>FY2025</v>
      </c>
      <c r="H44" s="119" t="str">
        <f>'1. Overview &amp; Analysis'!E25</f>
        <v>FY2026</v>
      </c>
      <c r="I44" s="108" t="str">
        <f>'1. Overview &amp; Analysis'!F25</f>
        <v>FY2027</v>
      </c>
      <c r="J44" s="119" t="str">
        <f>'1. Overview &amp; Analysis'!G25</f>
        <v>FY2028</v>
      </c>
      <c r="K44" s="108" t="str">
        <f>'1. Overview &amp; Analysis'!H25</f>
        <v>FY2029</v>
      </c>
      <c r="L44" s="119" t="str">
        <f>'1. Overview &amp; Analysis'!I25</f>
        <v>FY2030</v>
      </c>
      <c r="M44" s="108" t="str">
        <f>'1. Overview &amp; Analysis'!J25</f>
        <v>FY2031</v>
      </c>
      <c r="N44" s="119" t="str">
        <f>'1. Overview &amp; Analysis'!K25</f>
        <v>FY2032</v>
      </c>
      <c r="O44" s="108" t="str">
        <f>'1. Overview &amp; Analysis'!L25</f>
        <v>FY2033</v>
      </c>
      <c r="P44" s="144" t="s">
        <v>33</v>
      </c>
      <c r="Q44" s="137"/>
      <c r="R44" s="110" t="s">
        <v>120</v>
      </c>
      <c r="S44" s="86"/>
      <c r="T44" s="86"/>
      <c r="U44" s="86"/>
      <c r="V44" s="86"/>
      <c r="W44" s="86"/>
      <c r="X44" s="86"/>
      <c r="Y44" s="86"/>
      <c r="Z44" s="86"/>
      <c r="AA44" s="86"/>
      <c r="AB44" s="86"/>
    </row>
    <row r="45" spans="1:28">
      <c r="A45" s="145"/>
      <c r="B45" s="148"/>
      <c r="C45" s="148"/>
      <c r="D45" s="148"/>
      <c r="E45" s="146"/>
      <c r="F45" s="110" t="s">
        <v>104</v>
      </c>
      <c r="G45" s="110" t="s">
        <v>104</v>
      </c>
      <c r="H45" s="110" t="s">
        <v>104</v>
      </c>
      <c r="I45" s="110" t="s">
        <v>104</v>
      </c>
      <c r="J45" s="110" t="s">
        <v>104</v>
      </c>
      <c r="K45" s="110" t="s">
        <v>104</v>
      </c>
      <c r="L45" s="110" t="s">
        <v>104</v>
      </c>
      <c r="M45" s="110" t="s">
        <v>104</v>
      </c>
      <c r="N45" s="110" t="s">
        <v>104</v>
      </c>
      <c r="O45" s="110" t="s">
        <v>104</v>
      </c>
      <c r="P45" s="145"/>
      <c r="Q45" s="146"/>
      <c r="R45" s="120">
        <f>IFERROR($P$47/$P$35,0)</f>
        <v>0</v>
      </c>
      <c r="S45" s="86"/>
      <c r="T45" s="86"/>
      <c r="U45" s="86"/>
      <c r="V45" s="86"/>
      <c r="W45" s="86"/>
      <c r="X45" s="86"/>
      <c r="Y45" s="86"/>
      <c r="Z45" s="86"/>
      <c r="AA45" s="86"/>
      <c r="AB45" s="86"/>
    </row>
    <row r="46" spans="1:28">
      <c r="A46" s="138"/>
      <c r="B46" s="139"/>
      <c r="C46" s="139"/>
      <c r="D46" s="139"/>
      <c r="E46" s="140"/>
      <c r="F46" s="119" t="s">
        <v>34</v>
      </c>
      <c r="G46" s="108" t="s">
        <v>37</v>
      </c>
      <c r="H46" s="108" t="s">
        <v>37</v>
      </c>
      <c r="I46" s="108" t="s">
        <v>37</v>
      </c>
      <c r="J46" s="108" t="s">
        <v>37</v>
      </c>
      <c r="K46" s="108" t="s">
        <v>37</v>
      </c>
      <c r="L46" s="108" t="s">
        <v>37</v>
      </c>
      <c r="M46" s="108" t="s">
        <v>37</v>
      </c>
      <c r="N46" s="108" t="s">
        <v>37</v>
      </c>
      <c r="O46" s="108" t="s">
        <v>37</v>
      </c>
      <c r="P46" s="138"/>
      <c r="Q46" s="140"/>
      <c r="R46" s="110" t="s">
        <v>114</v>
      </c>
      <c r="T46" s="86"/>
      <c r="U46" s="86"/>
      <c r="V46" s="86"/>
      <c r="W46" s="86"/>
      <c r="X46" s="86"/>
      <c r="Y46" s="86"/>
      <c r="Z46" s="86"/>
      <c r="AA46" s="86"/>
      <c r="AB46" s="86"/>
    </row>
    <row r="47" spans="1:28">
      <c r="A47" s="121"/>
      <c r="B47" s="122"/>
      <c r="C47" s="123"/>
      <c r="D47" s="163" t="s">
        <v>121</v>
      </c>
      <c r="E47" s="140"/>
      <c r="F47" s="124"/>
      <c r="G47" s="124"/>
      <c r="H47" s="124"/>
      <c r="I47" s="124"/>
      <c r="J47" s="124"/>
      <c r="K47" s="125"/>
      <c r="L47" s="125"/>
      <c r="M47" s="124"/>
      <c r="N47" s="125"/>
      <c r="O47" s="124"/>
      <c r="P47" s="165">
        <f>SUM(F47:O47)</f>
        <v>0</v>
      </c>
      <c r="Q47" s="129"/>
      <c r="R47" s="117" t="str">
        <f>IF(SUM('1. Overview &amp; Analysis'!C10)=SUM(F47:O47),"Totals Match", "Totals Do NOT Match")</f>
        <v>Totals Match</v>
      </c>
      <c r="T47" s="86"/>
      <c r="U47" s="86"/>
      <c r="V47" s="86"/>
      <c r="W47" s="86"/>
      <c r="X47" s="86"/>
      <c r="Y47" s="86"/>
      <c r="Z47" s="86"/>
      <c r="AA47" s="86"/>
      <c r="AB47" s="86"/>
    </row>
    <row r="48" spans="1:28">
      <c r="A48" s="86"/>
      <c r="B48" s="86"/>
      <c r="C48" s="86"/>
      <c r="D48" s="86"/>
      <c r="E48" s="86"/>
      <c r="F48" s="86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</row>
    <row r="49" spans="1:28">
      <c r="A49" s="86"/>
      <c r="B49" s="86"/>
      <c r="C49" s="86"/>
      <c r="D49" s="86"/>
      <c r="E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</row>
    <row r="50" spans="1:28">
      <c r="A50" s="86"/>
      <c r="B50" s="86"/>
      <c r="C50" s="86"/>
      <c r="D50" s="86"/>
      <c r="E50" s="86"/>
      <c r="F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</row>
    <row r="51" spans="1:28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</row>
    <row r="52" spans="1:28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</row>
    <row r="53" spans="1:28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</row>
    <row r="54" spans="1:28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</row>
    <row r="55" spans="1:28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</row>
    <row r="56" spans="1:28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</row>
    <row r="57" spans="1:28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</row>
    <row r="58" spans="1:28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</row>
    <row r="59" spans="1:28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</row>
    <row r="60" spans="1:28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</row>
    <row r="61" spans="1:28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</row>
    <row r="62" spans="1:28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</row>
    <row r="63" spans="1:28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</row>
    <row r="64" spans="1:28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</row>
    <row r="65" spans="1:28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</row>
    <row r="66" spans="1:28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</row>
    <row r="67" spans="1:28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</row>
    <row r="68" spans="1:28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</row>
    <row r="69" spans="1:28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</row>
    <row r="70" spans="1:28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</row>
    <row r="71" spans="1:28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</row>
    <row r="72" spans="1:28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</row>
    <row r="73" spans="1:28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</row>
    <row r="74" spans="1:28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</row>
    <row r="75" spans="1:28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</row>
    <row r="76" spans="1:28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</row>
    <row r="77" spans="1:28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</row>
    <row r="78" spans="1:28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</row>
    <row r="79" spans="1:28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</row>
    <row r="80" spans="1:28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</row>
    <row r="81" spans="1:28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</row>
    <row r="82" spans="1:28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</row>
    <row r="83" spans="1:28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</row>
    <row r="84" spans="1:28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</row>
    <row r="85" spans="1:28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</row>
    <row r="86" spans="1:28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</row>
    <row r="87" spans="1:28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</row>
    <row r="88" spans="1:28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</row>
    <row r="89" spans="1:28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</row>
    <row r="90" spans="1:28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</row>
    <row r="91" spans="1:28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</row>
    <row r="92" spans="1:28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</row>
    <row r="93" spans="1:28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</row>
    <row r="94" spans="1:28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</row>
    <row r="95" spans="1:28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</row>
    <row r="96" spans="1:28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</row>
    <row r="97" spans="1:28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</row>
    <row r="98" spans="1:28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</row>
    <row r="99" spans="1:28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</row>
    <row r="100" spans="1:28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</row>
    <row r="101" spans="1:28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</row>
    <row r="102" spans="1:28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</row>
    <row r="103" spans="1:28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</row>
    <row r="104" spans="1:28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</row>
    <row r="105" spans="1:28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</row>
    <row r="106" spans="1:28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</row>
    <row r="107" spans="1:28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</row>
    <row r="108" spans="1:28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</row>
    <row r="109" spans="1:28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</row>
    <row r="110" spans="1:28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</row>
    <row r="111" spans="1:28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</row>
    <row r="112" spans="1:28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</row>
    <row r="113" spans="1:28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</row>
    <row r="114" spans="1:28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</row>
    <row r="115" spans="1:28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</row>
    <row r="116" spans="1:28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</row>
    <row r="117" spans="1:28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</row>
    <row r="118" spans="1:28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</row>
    <row r="119" spans="1:28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</row>
    <row r="120" spans="1:28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</row>
    <row r="121" spans="1:28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</row>
    <row r="122" spans="1:28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</row>
    <row r="123" spans="1:28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</row>
    <row r="124" spans="1:28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</row>
    <row r="125" spans="1:28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</row>
    <row r="126" spans="1:28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</row>
    <row r="127" spans="1:28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</row>
    <row r="128" spans="1:28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</row>
    <row r="129" spans="1:28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</row>
    <row r="130" spans="1:28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</row>
    <row r="131" spans="1:28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</row>
    <row r="132" spans="1:28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</row>
    <row r="133" spans="1:28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</row>
    <row r="134" spans="1:28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</row>
    <row r="135" spans="1:28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</row>
    <row r="136" spans="1:28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</row>
    <row r="137" spans="1:28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</row>
    <row r="138" spans="1:28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</row>
    <row r="139" spans="1:28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</row>
    <row r="140" spans="1:28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</row>
    <row r="141" spans="1:28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</row>
    <row r="142" spans="1:28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</row>
    <row r="143" spans="1:28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</row>
    <row r="144" spans="1:28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</row>
    <row r="145" spans="1:28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</row>
    <row r="146" spans="1:28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</row>
    <row r="147" spans="1:28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</row>
    <row r="148" spans="1:28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</row>
    <row r="149" spans="1:28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</row>
    <row r="150" spans="1:28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</row>
    <row r="151" spans="1:28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</row>
    <row r="152" spans="1:28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</row>
    <row r="153" spans="1:28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</row>
    <row r="154" spans="1:28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</row>
    <row r="155" spans="1:28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</row>
    <row r="156" spans="1:28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</row>
    <row r="157" spans="1:28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</row>
    <row r="158" spans="1:28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</row>
    <row r="159" spans="1:28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</row>
    <row r="160" spans="1:28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</row>
    <row r="161" spans="1:28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</row>
    <row r="162" spans="1:28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</row>
    <row r="163" spans="1:28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</row>
    <row r="164" spans="1:28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</row>
    <row r="165" spans="1:28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</row>
    <row r="166" spans="1:28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</row>
    <row r="167" spans="1:28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</row>
    <row r="168" spans="1:28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</row>
    <row r="169" spans="1:28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</row>
    <row r="170" spans="1:28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</row>
    <row r="171" spans="1:28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</row>
    <row r="172" spans="1:28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</row>
    <row r="173" spans="1:28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</row>
    <row r="174" spans="1:28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</row>
    <row r="175" spans="1:28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</row>
    <row r="176" spans="1:28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</row>
    <row r="177" spans="1:28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</row>
    <row r="178" spans="1:28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</row>
    <row r="179" spans="1:28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</row>
    <row r="180" spans="1:28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</row>
    <row r="181" spans="1:28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</row>
    <row r="182" spans="1:28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</row>
    <row r="183" spans="1:28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</row>
    <row r="184" spans="1:28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</row>
    <row r="185" spans="1:28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</row>
    <row r="186" spans="1:28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</row>
    <row r="187" spans="1:28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</row>
    <row r="188" spans="1:28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</row>
    <row r="189" spans="1:28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</row>
    <row r="190" spans="1:28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</row>
    <row r="191" spans="1:28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</row>
    <row r="192" spans="1:28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</row>
    <row r="193" spans="1:28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</row>
    <row r="194" spans="1:28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</row>
    <row r="195" spans="1:28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</row>
    <row r="196" spans="1:28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</row>
    <row r="197" spans="1:28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</row>
    <row r="198" spans="1:28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</row>
    <row r="199" spans="1:28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</row>
    <row r="200" spans="1:28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</row>
    <row r="201" spans="1:28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</row>
    <row r="202" spans="1:28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</row>
    <row r="203" spans="1:28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</row>
    <row r="204" spans="1:28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</row>
    <row r="205" spans="1:28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</row>
    <row r="206" spans="1:28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</row>
    <row r="207" spans="1:28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</row>
    <row r="208" spans="1:28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</row>
    <row r="209" spans="1:28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</row>
    <row r="210" spans="1:28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</row>
    <row r="211" spans="1:28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</row>
    <row r="212" spans="1:28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</row>
    <row r="213" spans="1:28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</row>
    <row r="214" spans="1:28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</row>
    <row r="215" spans="1:28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</row>
    <row r="216" spans="1:28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</row>
    <row r="217" spans="1:28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</row>
    <row r="218" spans="1:28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</row>
    <row r="219" spans="1:28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</row>
    <row r="220" spans="1:28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</row>
    <row r="221" spans="1:28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</row>
    <row r="222" spans="1:28">
      <c r="A222" s="86"/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</row>
    <row r="223" spans="1:28">
      <c r="A223" s="86"/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</row>
    <row r="224" spans="1:28">
      <c r="A224" s="86"/>
      <c r="B224" s="86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</row>
    <row r="225" spans="1:28">
      <c r="A225" s="86"/>
      <c r="B225" s="86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</row>
    <row r="226" spans="1:28">
      <c r="A226" s="86"/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</row>
    <row r="227" spans="1:28">
      <c r="A227" s="86"/>
      <c r="B227" s="86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</row>
    <row r="228" spans="1:28">
      <c r="A228" s="86"/>
      <c r="B228" s="86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</row>
    <row r="229" spans="1:28">
      <c r="A229" s="86"/>
      <c r="B229" s="86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</row>
    <row r="230" spans="1:28">
      <c r="A230" s="86"/>
      <c r="B230" s="86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</row>
    <row r="231" spans="1:28">
      <c r="A231" s="86"/>
      <c r="B231" s="86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</row>
    <row r="232" spans="1:28">
      <c r="A232" s="86"/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</row>
    <row r="233" spans="1:28">
      <c r="A233" s="86"/>
      <c r="B233" s="86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</row>
    <row r="234" spans="1:28">
      <c r="A234" s="86"/>
      <c r="B234" s="86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</row>
    <row r="235" spans="1:28">
      <c r="A235" s="86"/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</row>
    <row r="236" spans="1:28">
      <c r="A236" s="86"/>
      <c r="B236" s="86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</row>
    <row r="237" spans="1:28">
      <c r="A237" s="86"/>
      <c r="B237" s="86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</row>
    <row r="238" spans="1:28">
      <c r="A238" s="86"/>
      <c r="B238" s="86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</row>
    <row r="239" spans="1:28">
      <c r="A239" s="86"/>
      <c r="B239" s="86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</row>
    <row r="240" spans="1:28">
      <c r="A240" s="86"/>
      <c r="B240" s="86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</row>
    <row r="241" spans="1:28">
      <c r="A241" s="86"/>
      <c r="B241" s="86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</row>
    <row r="242" spans="1:28">
      <c r="A242" s="86"/>
      <c r="B242" s="86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</row>
    <row r="243" spans="1:28">
      <c r="A243" s="86"/>
      <c r="B243" s="86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</row>
    <row r="244" spans="1:28">
      <c r="A244" s="86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</row>
    <row r="245" spans="1:28">
      <c r="A245" s="86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</row>
    <row r="246" spans="1:28">
      <c r="A246" s="86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</row>
    <row r="247" spans="1:28">
      <c r="A247" s="86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</row>
    <row r="248" spans="1:28">
      <c r="A248" s="86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</row>
    <row r="249" spans="1:28">
      <c r="A249" s="86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</row>
    <row r="250" spans="1:28">
      <c r="A250" s="86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</row>
    <row r="251" spans="1:28">
      <c r="A251" s="86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</row>
    <row r="252" spans="1:28">
      <c r="A252" s="86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</row>
    <row r="253" spans="1:28">
      <c r="A253" s="86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</row>
    <row r="254" spans="1:28">
      <c r="A254" s="86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</row>
    <row r="255" spans="1:28">
      <c r="A255" s="86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</row>
    <row r="256" spans="1:28">
      <c r="A256" s="86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</row>
    <row r="257" spans="1:28">
      <c r="A257" s="86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</row>
    <row r="258" spans="1:28">
      <c r="A258" s="86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</row>
    <row r="259" spans="1:28">
      <c r="A259" s="86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</row>
    <row r="260" spans="1:28">
      <c r="A260" s="86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</row>
    <row r="261" spans="1:28">
      <c r="A261" s="86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</row>
    <row r="262" spans="1:28">
      <c r="A262" s="86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</row>
    <row r="263" spans="1:28">
      <c r="A263" s="86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</row>
    <row r="264" spans="1:28">
      <c r="A264" s="86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</row>
    <row r="265" spans="1:28">
      <c r="A265" s="86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</row>
    <row r="266" spans="1:28">
      <c r="A266" s="86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</row>
    <row r="267" spans="1:28">
      <c r="A267" s="86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</row>
    <row r="268" spans="1:28">
      <c r="A268" s="86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</row>
    <row r="269" spans="1:28">
      <c r="A269" s="86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</row>
    <row r="270" spans="1:28">
      <c r="A270" s="86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</row>
    <row r="271" spans="1:28">
      <c r="A271" s="86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</row>
    <row r="272" spans="1:28">
      <c r="A272" s="86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</row>
    <row r="273" spans="1:28">
      <c r="A273" s="86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</row>
    <row r="274" spans="1:28">
      <c r="A274" s="86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</row>
    <row r="275" spans="1:28">
      <c r="A275" s="86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</row>
    <row r="276" spans="1:28">
      <c r="A276" s="86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</row>
    <row r="277" spans="1:28">
      <c r="A277" s="86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</row>
    <row r="278" spans="1:28">
      <c r="A278" s="86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</row>
    <row r="279" spans="1:28">
      <c r="A279" s="86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</row>
    <row r="280" spans="1:28">
      <c r="A280" s="86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</row>
    <row r="281" spans="1:28">
      <c r="A281" s="86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</row>
    <row r="282" spans="1:28">
      <c r="A282" s="86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</row>
    <row r="283" spans="1:28">
      <c r="A283" s="86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</row>
    <row r="284" spans="1:28">
      <c r="A284" s="86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</row>
    <row r="285" spans="1:28">
      <c r="A285" s="86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</row>
    <row r="286" spans="1:28">
      <c r="A286" s="86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</row>
    <row r="287" spans="1:28">
      <c r="A287" s="86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</row>
    <row r="288" spans="1:28">
      <c r="A288" s="86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</row>
    <row r="289" spans="1:28">
      <c r="A289" s="86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</row>
    <row r="290" spans="1:28">
      <c r="A290" s="86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</row>
    <row r="291" spans="1:28">
      <c r="A291" s="86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</row>
    <row r="292" spans="1:28">
      <c r="A292" s="86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</row>
    <row r="293" spans="1:28">
      <c r="A293" s="86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</row>
    <row r="294" spans="1:28">
      <c r="A294" s="86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</row>
    <row r="295" spans="1:28">
      <c r="A295" s="86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</row>
    <row r="296" spans="1:28">
      <c r="A296" s="86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</row>
    <row r="297" spans="1:28">
      <c r="A297" s="86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</row>
    <row r="298" spans="1:28">
      <c r="A298" s="86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</row>
    <row r="299" spans="1:28">
      <c r="A299" s="86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</row>
    <row r="300" spans="1:28">
      <c r="A300" s="86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</row>
    <row r="301" spans="1:28">
      <c r="A301" s="86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</row>
    <row r="302" spans="1:28">
      <c r="A302" s="86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</row>
    <row r="303" spans="1:28">
      <c r="A303" s="86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</row>
    <row r="304" spans="1:28">
      <c r="A304" s="86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</row>
    <row r="305" spans="1:28">
      <c r="A305" s="86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</row>
    <row r="306" spans="1:28">
      <c r="A306" s="86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</row>
    <row r="307" spans="1:28">
      <c r="A307" s="86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</row>
    <row r="308" spans="1:28">
      <c r="A308" s="86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</row>
    <row r="309" spans="1:28">
      <c r="A309" s="86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</row>
    <row r="310" spans="1:28">
      <c r="A310" s="86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</row>
    <row r="311" spans="1:28">
      <c r="A311" s="86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</row>
    <row r="312" spans="1:28">
      <c r="A312" s="86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</row>
    <row r="313" spans="1:28">
      <c r="A313" s="86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</row>
    <row r="314" spans="1:28">
      <c r="A314" s="86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</row>
    <row r="315" spans="1:28">
      <c r="A315" s="86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</row>
    <row r="316" spans="1:28">
      <c r="A316" s="86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</row>
    <row r="317" spans="1:28">
      <c r="A317" s="86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</row>
    <row r="318" spans="1:28">
      <c r="A318" s="86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</row>
    <row r="319" spans="1:28">
      <c r="A319" s="86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</row>
    <row r="320" spans="1:28">
      <c r="A320" s="86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</row>
    <row r="321" spans="1:28">
      <c r="A321" s="86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</row>
    <row r="322" spans="1:28">
      <c r="A322" s="86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</row>
    <row r="323" spans="1:28">
      <c r="A323" s="86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</row>
    <row r="324" spans="1:28">
      <c r="A324" s="86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</row>
    <row r="325" spans="1:28">
      <c r="A325" s="86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</row>
    <row r="326" spans="1:28">
      <c r="A326" s="86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</row>
    <row r="327" spans="1:28">
      <c r="A327" s="86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</row>
    <row r="328" spans="1:28">
      <c r="A328" s="86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</row>
    <row r="329" spans="1:28">
      <c r="A329" s="86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</row>
    <row r="330" spans="1:28">
      <c r="A330" s="86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</row>
    <row r="331" spans="1:28">
      <c r="A331" s="86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</row>
    <row r="332" spans="1:28">
      <c r="A332" s="86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</row>
    <row r="333" spans="1:28">
      <c r="A333" s="86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</row>
    <row r="334" spans="1:28">
      <c r="A334" s="86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</row>
    <row r="335" spans="1:28">
      <c r="A335" s="86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</row>
    <row r="336" spans="1:28">
      <c r="A336" s="86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</row>
    <row r="337" spans="1:28">
      <c r="A337" s="86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</row>
    <row r="338" spans="1:28">
      <c r="A338" s="86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</row>
    <row r="339" spans="1:28">
      <c r="A339" s="86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</row>
    <row r="340" spans="1:28">
      <c r="A340" s="86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</row>
    <row r="341" spans="1:28">
      <c r="A341" s="86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</row>
    <row r="342" spans="1:28">
      <c r="A342" s="86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</row>
    <row r="343" spans="1:28">
      <c r="A343" s="86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</row>
    <row r="344" spans="1:28">
      <c r="A344" s="86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</row>
    <row r="345" spans="1:28">
      <c r="A345" s="86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</row>
    <row r="346" spans="1:28">
      <c r="A346" s="86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</row>
    <row r="347" spans="1:28">
      <c r="A347" s="86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</row>
    <row r="348" spans="1:28">
      <c r="A348" s="86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</row>
    <row r="349" spans="1:28">
      <c r="A349" s="86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</row>
    <row r="350" spans="1:28">
      <c r="A350" s="86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</row>
    <row r="351" spans="1:28">
      <c r="A351" s="86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</row>
    <row r="352" spans="1:28">
      <c r="A352" s="86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</row>
    <row r="353" spans="1:28">
      <c r="A353" s="86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</row>
    <row r="354" spans="1:28">
      <c r="A354" s="86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</row>
    <row r="355" spans="1:28">
      <c r="A355" s="86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</row>
    <row r="356" spans="1:28">
      <c r="A356" s="86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</row>
    <row r="357" spans="1:28">
      <c r="A357" s="86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</row>
    <row r="358" spans="1:28">
      <c r="A358" s="86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</row>
    <row r="359" spans="1:28">
      <c r="A359" s="86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</row>
    <row r="360" spans="1:28">
      <c r="A360" s="86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</row>
    <row r="361" spans="1:28">
      <c r="A361" s="86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</row>
    <row r="362" spans="1:28">
      <c r="A362" s="86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</row>
    <row r="363" spans="1:28">
      <c r="A363" s="86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</row>
    <row r="364" spans="1:28">
      <c r="A364" s="86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</row>
    <row r="365" spans="1:28">
      <c r="A365" s="86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</row>
    <row r="366" spans="1:28">
      <c r="A366" s="86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</row>
    <row r="367" spans="1:28">
      <c r="A367" s="86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</row>
    <row r="368" spans="1:28">
      <c r="A368" s="86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</row>
    <row r="369" spans="1:28">
      <c r="A369" s="86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</row>
    <row r="370" spans="1:28">
      <c r="A370" s="86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</row>
    <row r="371" spans="1:28">
      <c r="A371" s="86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</row>
    <row r="372" spans="1:28">
      <c r="A372" s="86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</row>
    <row r="373" spans="1:28">
      <c r="A373" s="86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</row>
    <row r="374" spans="1:28">
      <c r="A374" s="86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</row>
    <row r="375" spans="1:28">
      <c r="A375" s="86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</row>
    <row r="376" spans="1:28">
      <c r="A376" s="86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</row>
    <row r="377" spans="1:28">
      <c r="A377" s="86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</row>
    <row r="378" spans="1:28">
      <c r="A378" s="86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</row>
    <row r="379" spans="1:28">
      <c r="A379" s="86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</row>
    <row r="380" spans="1:28">
      <c r="A380" s="86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</row>
    <row r="381" spans="1:28">
      <c r="A381" s="86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</row>
    <row r="382" spans="1:28">
      <c r="A382" s="86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</row>
    <row r="383" spans="1:28">
      <c r="A383" s="86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</row>
    <row r="384" spans="1:28">
      <c r="A384" s="86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</row>
    <row r="385" spans="1:28">
      <c r="A385" s="86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</row>
    <row r="386" spans="1:28">
      <c r="A386" s="86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</row>
    <row r="387" spans="1:28">
      <c r="A387" s="86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</row>
    <row r="388" spans="1:28">
      <c r="A388" s="86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</row>
    <row r="389" spans="1:28">
      <c r="A389" s="86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</row>
    <row r="390" spans="1:28">
      <c r="A390" s="86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</row>
    <row r="391" spans="1:28">
      <c r="A391" s="86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</row>
    <row r="392" spans="1:28">
      <c r="A392" s="86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</row>
    <row r="393" spans="1:28">
      <c r="A393" s="86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</row>
    <row r="394" spans="1:28">
      <c r="A394" s="86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</row>
    <row r="395" spans="1:28">
      <c r="A395" s="86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</row>
    <row r="396" spans="1:28">
      <c r="A396" s="86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</row>
    <row r="397" spans="1:28">
      <c r="A397" s="86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</row>
    <row r="398" spans="1:28">
      <c r="A398" s="86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</row>
    <row r="399" spans="1:28">
      <c r="A399" s="86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</row>
    <row r="400" spans="1:28">
      <c r="A400" s="86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</row>
    <row r="401" spans="1:28">
      <c r="A401" s="86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</row>
    <row r="402" spans="1:28">
      <c r="A402" s="86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</row>
    <row r="403" spans="1:28">
      <c r="A403" s="86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</row>
    <row r="404" spans="1:28">
      <c r="A404" s="86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</row>
    <row r="405" spans="1:28">
      <c r="A405" s="86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</row>
    <row r="406" spans="1:28">
      <c r="A406" s="86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</row>
    <row r="407" spans="1:28">
      <c r="A407" s="86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</row>
    <row r="408" spans="1:28">
      <c r="A408" s="86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</row>
    <row r="409" spans="1:28">
      <c r="A409" s="86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</row>
    <row r="410" spans="1:28">
      <c r="A410" s="86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</row>
    <row r="411" spans="1:28">
      <c r="A411" s="86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</row>
    <row r="412" spans="1:28">
      <c r="A412" s="86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</row>
    <row r="413" spans="1:28">
      <c r="A413" s="86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</row>
    <row r="414" spans="1:28">
      <c r="A414" s="86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</row>
    <row r="415" spans="1:28">
      <c r="A415" s="86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</row>
    <row r="416" spans="1:28">
      <c r="A416" s="86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</row>
    <row r="417" spans="1:28">
      <c r="A417" s="86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</row>
    <row r="418" spans="1:28">
      <c r="A418" s="86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</row>
    <row r="419" spans="1:28">
      <c r="A419" s="86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</row>
    <row r="420" spans="1:28">
      <c r="A420" s="86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</row>
    <row r="421" spans="1:28">
      <c r="A421" s="86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</row>
    <row r="422" spans="1:28">
      <c r="A422" s="86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</row>
    <row r="423" spans="1:28">
      <c r="A423" s="86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</row>
    <row r="424" spans="1:28">
      <c r="A424" s="86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</row>
    <row r="425" spans="1:28">
      <c r="A425" s="86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</row>
    <row r="426" spans="1:28">
      <c r="A426" s="86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</row>
    <row r="427" spans="1:28">
      <c r="A427" s="86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</row>
    <row r="428" spans="1:28">
      <c r="A428" s="86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</row>
    <row r="429" spans="1:28">
      <c r="A429" s="86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</row>
    <row r="430" spans="1:28">
      <c r="A430" s="86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</row>
    <row r="431" spans="1:28">
      <c r="A431" s="86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</row>
    <row r="432" spans="1:28">
      <c r="A432" s="86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</row>
    <row r="433" spans="1:28">
      <c r="A433" s="86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</row>
    <row r="434" spans="1:28">
      <c r="A434" s="86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</row>
    <row r="435" spans="1:28">
      <c r="A435" s="86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</row>
    <row r="436" spans="1:28">
      <c r="A436" s="86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</row>
    <row r="437" spans="1:28">
      <c r="A437" s="86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</row>
    <row r="438" spans="1:28">
      <c r="A438" s="86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</row>
    <row r="439" spans="1:28">
      <c r="A439" s="86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</row>
    <row r="440" spans="1:28">
      <c r="A440" s="86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</row>
    <row r="441" spans="1:28">
      <c r="A441" s="86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</row>
    <row r="442" spans="1:28">
      <c r="A442" s="86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</row>
    <row r="443" spans="1:28">
      <c r="A443" s="86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</row>
    <row r="444" spans="1:28">
      <c r="A444" s="86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</row>
    <row r="445" spans="1:28">
      <c r="A445" s="86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</row>
    <row r="446" spans="1:28">
      <c r="A446" s="86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</row>
    <row r="447" spans="1:28">
      <c r="A447" s="86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</row>
    <row r="448" spans="1:28">
      <c r="A448" s="86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</row>
    <row r="449" spans="1:28">
      <c r="A449" s="86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</row>
    <row r="450" spans="1:28">
      <c r="A450" s="86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</row>
    <row r="451" spans="1:28">
      <c r="A451" s="86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</row>
    <row r="452" spans="1:28">
      <c r="A452" s="86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</row>
    <row r="453" spans="1:28">
      <c r="A453" s="86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</row>
    <row r="454" spans="1:28">
      <c r="A454" s="86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</row>
    <row r="455" spans="1:28">
      <c r="A455" s="86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</row>
    <row r="456" spans="1:28">
      <c r="A456" s="86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</row>
    <row r="457" spans="1:28">
      <c r="A457" s="86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</row>
    <row r="458" spans="1:28">
      <c r="A458" s="86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</row>
    <row r="459" spans="1:28">
      <c r="A459" s="86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</row>
    <row r="460" spans="1:28">
      <c r="A460" s="86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</row>
    <row r="461" spans="1:28">
      <c r="A461" s="86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</row>
    <row r="462" spans="1:28">
      <c r="A462" s="86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</row>
    <row r="463" spans="1:28">
      <c r="A463" s="86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</row>
    <row r="464" spans="1:28">
      <c r="A464" s="86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</row>
    <row r="465" spans="1:28">
      <c r="A465" s="86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</row>
    <row r="466" spans="1:28">
      <c r="A466" s="86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</row>
    <row r="467" spans="1:28">
      <c r="A467" s="86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</row>
    <row r="468" spans="1:28">
      <c r="A468" s="86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</row>
    <row r="469" spans="1:28">
      <c r="A469" s="86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</row>
    <row r="470" spans="1:28">
      <c r="A470" s="86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</row>
    <row r="471" spans="1:28">
      <c r="A471" s="86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</row>
    <row r="472" spans="1:28">
      <c r="A472" s="86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</row>
    <row r="473" spans="1:28">
      <c r="A473" s="86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</row>
    <row r="474" spans="1:28">
      <c r="A474" s="86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</row>
    <row r="475" spans="1:28">
      <c r="A475" s="86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</row>
    <row r="476" spans="1:28">
      <c r="A476" s="86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</row>
    <row r="477" spans="1:28">
      <c r="A477" s="86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</row>
    <row r="478" spans="1:28">
      <c r="A478" s="86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</row>
    <row r="479" spans="1:28">
      <c r="A479" s="86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</row>
    <row r="480" spans="1:28">
      <c r="A480" s="86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</row>
    <row r="481" spans="1:28">
      <c r="A481" s="86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</row>
    <row r="482" spans="1:28">
      <c r="A482" s="86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</row>
    <row r="483" spans="1:28">
      <c r="A483" s="86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</row>
    <row r="484" spans="1:28">
      <c r="A484" s="86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</row>
    <row r="485" spans="1:28">
      <c r="A485" s="86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</row>
    <row r="486" spans="1:28">
      <c r="A486" s="86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</row>
    <row r="487" spans="1:28">
      <c r="A487" s="86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</row>
    <row r="488" spans="1:28">
      <c r="A488" s="86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</row>
    <row r="489" spans="1:28">
      <c r="A489" s="86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</row>
    <row r="490" spans="1:28">
      <c r="A490" s="86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</row>
    <row r="491" spans="1:28">
      <c r="A491" s="86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</row>
    <row r="492" spans="1:28">
      <c r="A492" s="86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</row>
    <row r="493" spans="1:28">
      <c r="A493" s="86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</row>
    <row r="494" spans="1:28">
      <c r="A494" s="86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</row>
    <row r="495" spans="1:28">
      <c r="A495" s="86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</row>
    <row r="496" spans="1:28">
      <c r="A496" s="86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</row>
    <row r="497" spans="1:28">
      <c r="A497" s="86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</row>
    <row r="498" spans="1:28">
      <c r="A498" s="86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</row>
    <row r="499" spans="1:28">
      <c r="A499" s="86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</row>
    <row r="500" spans="1:28">
      <c r="A500" s="86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</row>
    <row r="501" spans="1:28">
      <c r="A501" s="86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</row>
    <row r="502" spans="1:28">
      <c r="A502" s="86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</row>
    <row r="503" spans="1:28">
      <c r="A503" s="86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</row>
    <row r="504" spans="1:28">
      <c r="A504" s="86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</row>
    <row r="505" spans="1:28">
      <c r="A505" s="86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</row>
    <row r="506" spans="1:28">
      <c r="A506" s="86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</row>
    <row r="507" spans="1:28">
      <c r="A507" s="86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</row>
    <row r="508" spans="1:28">
      <c r="A508" s="86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</row>
    <row r="509" spans="1:28">
      <c r="A509" s="86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</row>
    <row r="510" spans="1:28">
      <c r="A510" s="86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</row>
    <row r="511" spans="1:28">
      <c r="A511" s="86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</row>
    <row r="512" spans="1:28">
      <c r="A512" s="86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</row>
    <row r="513" spans="1:28">
      <c r="A513" s="86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</row>
    <row r="514" spans="1:28">
      <c r="A514" s="86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</row>
    <row r="515" spans="1:28">
      <c r="A515" s="86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</row>
    <row r="516" spans="1:28">
      <c r="A516" s="86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</row>
    <row r="517" spans="1:28">
      <c r="A517" s="86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</row>
    <row r="518" spans="1:28">
      <c r="A518" s="86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</row>
    <row r="519" spans="1:28">
      <c r="A519" s="86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</row>
    <row r="520" spans="1:28">
      <c r="A520" s="86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</row>
    <row r="521" spans="1:28">
      <c r="A521" s="86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</row>
    <row r="522" spans="1:28">
      <c r="A522" s="86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</row>
    <row r="523" spans="1:28">
      <c r="A523" s="86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</row>
    <row r="524" spans="1:28">
      <c r="A524" s="86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</row>
    <row r="525" spans="1:28">
      <c r="A525" s="86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</row>
    <row r="526" spans="1:28">
      <c r="A526" s="86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</row>
    <row r="527" spans="1:28">
      <c r="A527" s="86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</row>
    <row r="528" spans="1:28">
      <c r="A528" s="86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</row>
    <row r="529" spans="1:28">
      <c r="A529" s="86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</row>
    <row r="530" spans="1:28">
      <c r="A530" s="86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</row>
    <row r="531" spans="1:28">
      <c r="A531" s="86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</row>
    <row r="532" spans="1:28">
      <c r="A532" s="86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</row>
    <row r="533" spans="1:28">
      <c r="A533" s="86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</row>
    <row r="534" spans="1:28">
      <c r="A534" s="86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</row>
    <row r="535" spans="1:28">
      <c r="A535" s="86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</row>
    <row r="536" spans="1:28">
      <c r="A536" s="86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</row>
    <row r="537" spans="1:28">
      <c r="A537" s="86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</row>
    <row r="538" spans="1:28">
      <c r="A538" s="86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</row>
    <row r="539" spans="1:28">
      <c r="A539" s="86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</row>
    <row r="540" spans="1:28">
      <c r="A540" s="86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</row>
    <row r="541" spans="1:28">
      <c r="A541" s="86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</row>
    <row r="542" spans="1:28">
      <c r="A542" s="86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</row>
    <row r="543" spans="1:28">
      <c r="A543" s="86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</row>
    <row r="544" spans="1:28">
      <c r="A544" s="86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</row>
    <row r="545" spans="1:28">
      <c r="A545" s="86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</row>
    <row r="546" spans="1:28">
      <c r="A546" s="86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</row>
    <row r="547" spans="1:28">
      <c r="A547" s="86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</row>
    <row r="548" spans="1:28">
      <c r="A548" s="86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</row>
    <row r="549" spans="1:28">
      <c r="A549" s="86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</row>
    <row r="550" spans="1:28">
      <c r="A550" s="86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</row>
    <row r="551" spans="1:28">
      <c r="A551" s="86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</row>
    <row r="552" spans="1:28">
      <c r="A552" s="86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</row>
    <row r="553" spans="1:28">
      <c r="A553" s="86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</row>
    <row r="554" spans="1:28">
      <c r="A554" s="86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</row>
    <row r="555" spans="1:28">
      <c r="A555" s="86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</row>
    <row r="556" spans="1:28">
      <c r="A556" s="86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Z556" s="86"/>
      <c r="AA556" s="86"/>
      <c r="AB556" s="86"/>
    </row>
    <row r="557" spans="1:28">
      <c r="A557" s="86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Z557" s="86"/>
      <c r="AA557" s="86"/>
      <c r="AB557" s="86"/>
    </row>
    <row r="558" spans="1:28">
      <c r="A558" s="86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Z558" s="86"/>
      <c r="AA558" s="86"/>
      <c r="AB558" s="86"/>
    </row>
    <row r="559" spans="1:28">
      <c r="A559" s="86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Z559" s="86"/>
      <c r="AA559" s="86"/>
      <c r="AB559" s="86"/>
    </row>
    <row r="560" spans="1:28">
      <c r="A560" s="86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Z560" s="86"/>
      <c r="AA560" s="86"/>
      <c r="AB560" s="86"/>
    </row>
    <row r="561" spans="1:28">
      <c r="A561" s="86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Z561" s="86"/>
      <c r="AA561" s="86"/>
      <c r="AB561" s="86"/>
    </row>
    <row r="562" spans="1:28">
      <c r="A562" s="86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</row>
    <row r="563" spans="1:28">
      <c r="A563" s="86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Z563" s="86"/>
      <c r="AA563" s="86"/>
      <c r="AB563" s="86"/>
    </row>
    <row r="564" spans="1:28">
      <c r="A564" s="86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Z564" s="86"/>
      <c r="AA564" s="86"/>
      <c r="AB564" s="86"/>
    </row>
    <row r="565" spans="1:28">
      <c r="A565" s="86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Z565" s="86"/>
      <c r="AA565" s="86"/>
      <c r="AB565" s="86"/>
    </row>
    <row r="566" spans="1:28">
      <c r="A566" s="86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Z566" s="86"/>
      <c r="AA566" s="86"/>
      <c r="AB566" s="86"/>
    </row>
    <row r="567" spans="1:28">
      <c r="A567" s="86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Z567" s="86"/>
      <c r="AA567" s="86"/>
      <c r="AB567" s="86"/>
    </row>
    <row r="568" spans="1:28">
      <c r="A568" s="86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Z568" s="86"/>
      <c r="AA568" s="86"/>
      <c r="AB568" s="86"/>
    </row>
    <row r="569" spans="1:28">
      <c r="A569" s="86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Z569" s="86"/>
      <c r="AA569" s="86"/>
      <c r="AB569" s="86"/>
    </row>
    <row r="570" spans="1:28">
      <c r="A570" s="86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Z570" s="86"/>
      <c r="AA570" s="86"/>
      <c r="AB570" s="86"/>
    </row>
    <row r="571" spans="1:28">
      <c r="A571" s="86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Z571" s="86"/>
      <c r="AA571" s="86"/>
      <c r="AB571" s="86"/>
    </row>
    <row r="572" spans="1:28">
      <c r="A572" s="86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Z572" s="86"/>
      <c r="AA572" s="86"/>
      <c r="AB572" s="86"/>
    </row>
    <row r="573" spans="1:28">
      <c r="A573" s="86"/>
      <c r="B573" s="86"/>
      <c r="C573" s="86"/>
      <c r="D573" s="86"/>
      <c r="E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Z573" s="86"/>
      <c r="AA573" s="86"/>
      <c r="AB573" s="86"/>
    </row>
    <row r="574" spans="1:28">
      <c r="A574" s="86"/>
      <c r="B574" s="86"/>
      <c r="C574" s="86"/>
      <c r="D574" s="86"/>
      <c r="E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Z574" s="86"/>
      <c r="AA574" s="86"/>
      <c r="AB574" s="86"/>
    </row>
    <row r="575" spans="1:28">
      <c r="A575" s="86"/>
      <c r="B575" s="86"/>
      <c r="C575" s="86"/>
      <c r="D575" s="86"/>
      <c r="E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Z575" s="86"/>
      <c r="AA575" s="86"/>
      <c r="AB575" s="86"/>
    </row>
    <row r="576" spans="1:28">
      <c r="A576" s="86"/>
      <c r="B576" s="86"/>
      <c r="C576" s="86"/>
      <c r="D576" s="86"/>
      <c r="E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Z576" s="86"/>
      <c r="AA576" s="86"/>
      <c r="AB576" s="86"/>
    </row>
    <row r="577" spans="1:28">
      <c r="A577" s="86"/>
      <c r="B577" s="86"/>
      <c r="C577" s="86"/>
      <c r="D577" s="86"/>
      <c r="E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Z577" s="86"/>
      <c r="AA577" s="86"/>
      <c r="AB577" s="86"/>
    </row>
    <row r="578" spans="1:28">
      <c r="A578" s="86"/>
      <c r="B578" s="86"/>
      <c r="C578" s="86"/>
      <c r="D578" s="86"/>
      <c r="E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Z578" s="86"/>
      <c r="AA578" s="86"/>
      <c r="AB578" s="86"/>
    </row>
    <row r="579" spans="1:28">
      <c r="A579" s="86"/>
      <c r="B579" s="86"/>
      <c r="C579" s="86"/>
      <c r="D579" s="86"/>
      <c r="E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Z579" s="86"/>
      <c r="AA579" s="86"/>
      <c r="AB579" s="86"/>
    </row>
    <row r="580" spans="1:28">
      <c r="A580" s="86"/>
      <c r="B580" s="86"/>
      <c r="C580" s="86"/>
      <c r="D580" s="86"/>
      <c r="E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Z580" s="86"/>
      <c r="AA580" s="86"/>
      <c r="AB580" s="86"/>
    </row>
    <row r="581" spans="1:28">
      <c r="A581" s="86"/>
      <c r="B581" s="86"/>
      <c r="C581" s="86"/>
      <c r="D581" s="86"/>
      <c r="E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Z581" s="86"/>
      <c r="AA581" s="86"/>
      <c r="AB581" s="86"/>
    </row>
    <row r="582" spans="1:28">
      <c r="A582" s="86"/>
      <c r="B582" s="86"/>
      <c r="C582" s="86"/>
      <c r="D582" s="86"/>
      <c r="E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Z582" s="86"/>
      <c r="AA582" s="86"/>
      <c r="AB582" s="86"/>
    </row>
    <row r="583" spans="1:28">
      <c r="A583" s="86"/>
      <c r="B583" s="86"/>
      <c r="C583" s="86"/>
      <c r="D583" s="86"/>
      <c r="E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Z583" s="86"/>
      <c r="AA583" s="86"/>
      <c r="AB583" s="86"/>
    </row>
    <row r="584" spans="1:28">
      <c r="A584" s="86"/>
      <c r="B584" s="86"/>
      <c r="C584" s="86"/>
      <c r="D584" s="86"/>
      <c r="E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Z584" s="86"/>
      <c r="AA584" s="86"/>
      <c r="AB584" s="86"/>
    </row>
    <row r="585" spans="1:28">
      <c r="A585" s="86"/>
      <c r="B585" s="86"/>
      <c r="C585" s="86"/>
      <c r="D585" s="86"/>
      <c r="E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Z585" s="86"/>
      <c r="AA585" s="86"/>
      <c r="AB585" s="86"/>
    </row>
    <row r="586" spans="1:28">
      <c r="A586" s="86"/>
      <c r="B586" s="86"/>
      <c r="C586" s="86"/>
      <c r="D586" s="86"/>
      <c r="E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Z586" s="86"/>
      <c r="AA586" s="86"/>
      <c r="AB586" s="86"/>
    </row>
    <row r="587" spans="1:28">
      <c r="A587" s="86"/>
      <c r="B587" s="86"/>
      <c r="C587" s="86"/>
      <c r="D587" s="86"/>
      <c r="E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Z587" s="86"/>
      <c r="AA587" s="86"/>
      <c r="AB587" s="86"/>
    </row>
    <row r="588" spans="1:28">
      <c r="A588" s="86"/>
      <c r="B588" s="86"/>
      <c r="C588" s="86"/>
      <c r="D588" s="86"/>
      <c r="E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Z588" s="86"/>
      <c r="AA588" s="86"/>
      <c r="AB588" s="86"/>
    </row>
    <row r="589" spans="1:28">
      <c r="A589" s="86"/>
      <c r="B589" s="86"/>
      <c r="C589" s="86"/>
      <c r="D589" s="86"/>
      <c r="E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Z589" s="86"/>
      <c r="AA589" s="86"/>
      <c r="AB589" s="86"/>
    </row>
    <row r="590" spans="1:28">
      <c r="A590" s="86"/>
      <c r="B590" s="86"/>
      <c r="C590" s="86"/>
      <c r="D590" s="86"/>
      <c r="E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Z590" s="86"/>
      <c r="AA590" s="86"/>
      <c r="AB590" s="86"/>
    </row>
    <row r="591" spans="1:28">
      <c r="A591" s="86"/>
      <c r="B591" s="86"/>
      <c r="C591" s="86"/>
      <c r="D591" s="86"/>
      <c r="E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Z591" s="86"/>
      <c r="AA591" s="86"/>
      <c r="AB591" s="86"/>
    </row>
    <row r="592" spans="1:28">
      <c r="A592" s="86"/>
      <c r="B592" s="86"/>
      <c r="C592" s="86"/>
      <c r="D592" s="86"/>
      <c r="E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Z592" s="86"/>
      <c r="AA592" s="86"/>
      <c r="AB592" s="86"/>
    </row>
    <row r="593" spans="1:28">
      <c r="A593" s="86"/>
      <c r="B593" s="86"/>
      <c r="C593" s="86"/>
      <c r="D593" s="86"/>
      <c r="E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Z593" s="86"/>
      <c r="AA593" s="86"/>
      <c r="AB593" s="86"/>
    </row>
    <row r="594" spans="1:28">
      <c r="A594" s="86"/>
      <c r="B594" s="86"/>
      <c r="C594" s="86"/>
      <c r="D594" s="86"/>
      <c r="E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Z594" s="86"/>
      <c r="AA594" s="86"/>
      <c r="AB594" s="86"/>
    </row>
    <row r="595" spans="1:28">
      <c r="A595" s="86"/>
      <c r="B595" s="86"/>
      <c r="C595" s="86"/>
      <c r="D595" s="86"/>
      <c r="E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Z595" s="86"/>
      <c r="AA595" s="86"/>
      <c r="AB595" s="86"/>
    </row>
    <row r="596" spans="1:28">
      <c r="A596" s="86"/>
      <c r="B596" s="86"/>
      <c r="C596" s="86"/>
      <c r="D596" s="86"/>
      <c r="E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Z596" s="86"/>
      <c r="AA596" s="86"/>
      <c r="AB596" s="86"/>
    </row>
    <row r="597" spans="1:28">
      <c r="A597" s="86"/>
      <c r="B597" s="86"/>
      <c r="C597" s="86"/>
      <c r="D597" s="86"/>
      <c r="E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Z597" s="86"/>
      <c r="AA597" s="86"/>
      <c r="AB597" s="86"/>
    </row>
    <row r="598" spans="1:28">
      <c r="A598" s="86"/>
      <c r="B598" s="86"/>
      <c r="C598" s="86"/>
      <c r="D598" s="86"/>
      <c r="E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Z598" s="86"/>
      <c r="AA598" s="86"/>
      <c r="AB598" s="86"/>
    </row>
    <row r="599" spans="1:28">
      <c r="A599" s="86"/>
      <c r="B599" s="86"/>
      <c r="C599" s="86"/>
      <c r="D599" s="86"/>
      <c r="E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Z599" s="86"/>
      <c r="AA599" s="86"/>
      <c r="AB599" s="86"/>
    </row>
    <row r="600" spans="1:28">
      <c r="A600" s="86"/>
      <c r="B600" s="86"/>
      <c r="C600" s="86"/>
      <c r="D600" s="86"/>
      <c r="E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Z600" s="86"/>
      <c r="AA600" s="86"/>
      <c r="AB600" s="86"/>
    </row>
    <row r="601" spans="1:28">
      <c r="A601" s="86"/>
      <c r="B601" s="86"/>
      <c r="C601" s="86"/>
      <c r="D601" s="86"/>
      <c r="E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Z601" s="86"/>
      <c r="AA601" s="86"/>
      <c r="AB601" s="86"/>
    </row>
    <row r="602" spans="1:28">
      <c r="A602" s="86"/>
      <c r="B602" s="86"/>
      <c r="C602" s="86"/>
      <c r="D602" s="86"/>
      <c r="E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Z602" s="86"/>
      <c r="AA602" s="86"/>
      <c r="AB602" s="86"/>
    </row>
    <row r="603" spans="1:28">
      <c r="A603" s="86"/>
      <c r="B603" s="86"/>
      <c r="C603" s="86"/>
      <c r="D603" s="86"/>
      <c r="E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Z603" s="86"/>
      <c r="AA603" s="86"/>
      <c r="AB603" s="86"/>
    </row>
    <row r="604" spans="1:28">
      <c r="A604" s="86"/>
      <c r="B604" s="86"/>
      <c r="C604" s="86"/>
      <c r="D604" s="86"/>
      <c r="E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</row>
    <row r="605" spans="1:28">
      <c r="A605" s="86"/>
      <c r="B605" s="86"/>
      <c r="C605" s="86"/>
      <c r="D605" s="86"/>
      <c r="E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Z605" s="86"/>
      <c r="AA605" s="86"/>
      <c r="AB605" s="86"/>
    </row>
    <row r="606" spans="1:28">
      <c r="A606" s="86"/>
      <c r="B606" s="86"/>
      <c r="C606" s="86"/>
      <c r="D606" s="86"/>
      <c r="E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Z606" s="86"/>
      <c r="AA606" s="86"/>
      <c r="AB606" s="86"/>
    </row>
    <row r="607" spans="1:28">
      <c r="A607" s="86"/>
      <c r="B607" s="86"/>
      <c r="C607" s="86"/>
      <c r="D607" s="86"/>
      <c r="E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Z607" s="86"/>
      <c r="AA607" s="86"/>
      <c r="AB607" s="86"/>
    </row>
    <row r="608" spans="1:28">
      <c r="A608" s="86"/>
      <c r="B608" s="86"/>
      <c r="C608" s="86"/>
      <c r="D608" s="86"/>
      <c r="E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Z608" s="86"/>
      <c r="AA608" s="86"/>
      <c r="AB608" s="86"/>
    </row>
    <row r="609" spans="1:28">
      <c r="A609" s="86"/>
      <c r="B609" s="86"/>
      <c r="C609" s="86"/>
      <c r="D609" s="86"/>
      <c r="E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Z609" s="86"/>
      <c r="AA609" s="86"/>
      <c r="AB609" s="86"/>
    </row>
    <row r="610" spans="1:28">
      <c r="A610" s="86"/>
      <c r="B610" s="86"/>
      <c r="C610" s="86"/>
      <c r="D610" s="86"/>
      <c r="E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Z610" s="86"/>
      <c r="AA610" s="86"/>
      <c r="AB610" s="86"/>
    </row>
    <row r="611" spans="1:28">
      <c r="A611" s="86"/>
      <c r="B611" s="86"/>
      <c r="C611" s="86"/>
      <c r="D611" s="86"/>
      <c r="E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Z611" s="86"/>
      <c r="AA611" s="86"/>
      <c r="AB611" s="86"/>
    </row>
    <row r="612" spans="1:28">
      <c r="A612" s="86"/>
      <c r="B612" s="86"/>
      <c r="C612" s="86"/>
      <c r="D612" s="86"/>
      <c r="E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Z612" s="86"/>
      <c r="AA612" s="86"/>
      <c r="AB612" s="86"/>
    </row>
    <row r="613" spans="1:28">
      <c r="A613" s="86"/>
      <c r="B613" s="86"/>
      <c r="C613" s="86"/>
      <c r="D613" s="86"/>
      <c r="E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Z613" s="86"/>
      <c r="AA613" s="86"/>
      <c r="AB613" s="86"/>
    </row>
    <row r="614" spans="1:28">
      <c r="A614" s="86"/>
      <c r="B614" s="86"/>
      <c r="C614" s="86"/>
      <c r="D614" s="86"/>
      <c r="E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Z614" s="86"/>
      <c r="AA614" s="86"/>
      <c r="AB614" s="86"/>
    </row>
    <row r="615" spans="1:28">
      <c r="A615" s="86"/>
      <c r="B615" s="86"/>
      <c r="C615" s="86"/>
      <c r="D615" s="86"/>
      <c r="E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Z615" s="86"/>
      <c r="AA615" s="86"/>
      <c r="AB615" s="86"/>
    </row>
    <row r="616" spans="1:28">
      <c r="A616" s="86"/>
      <c r="B616" s="86"/>
      <c r="C616" s="86"/>
      <c r="D616" s="86"/>
      <c r="E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Z616" s="86"/>
      <c r="AA616" s="86"/>
      <c r="AB616" s="86"/>
    </row>
    <row r="617" spans="1:28">
      <c r="A617" s="86"/>
      <c r="B617" s="86"/>
      <c r="C617" s="86"/>
      <c r="D617" s="86"/>
      <c r="E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Z617" s="86"/>
      <c r="AA617" s="86"/>
      <c r="AB617" s="86"/>
    </row>
    <row r="618" spans="1:28">
      <c r="A618" s="86"/>
      <c r="B618" s="86"/>
      <c r="C618" s="86"/>
      <c r="D618" s="86"/>
      <c r="E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Z618" s="86"/>
      <c r="AA618" s="86"/>
      <c r="AB618" s="86"/>
    </row>
    <row r="619" spans="1:28">
      <c r="A619" s="86"/>
      <c r="B619" s="86"/>
      <c r="C619" s="86"/>
      <c r="D619" s="86"/>
      <c r="E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Z619" s="86"/>
      <c r="AA619" s="86"/>
      <c r="AB619" s="86"/>
    </row>
    <row r="620" spans="1:28">
      <c r="A620" s="86"/>
      <c r="B620" s="86"/>
      <c r="C620" s="86"/>
      <c r="D620" s="86"/>
      <c r="E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Z620" s="86"/>
      <c r="AA620" s="86"/>
      <c r="AB620" s="86"/>
    </row>
    <row r="621" spans="1:28">
      <c r="A621" s="86"/>
      <c r="B621" s="86"/>
      <c r="C621" s="86"/>
      <c r="D621" s="86"/>
      <c r="E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Z621" s="86"/>
      <c r="AA621" s="86"/>
      <c r="AB621" s="86"/>
    </row>
    <row r="622" spans="1:28">
      <c r="A622" s="86"/>
      <c r="B622" s="86"/>
      <c r="C622" s="86"/>
      <c r="D622" s="86"/>
      <c r="E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Z622" s="86"/>
      <c r="AA622" s="86"/>
      <c r="AB622" s="86"/>
    </row>
    <row r="623" spans="1:28">
      <c r="A623" s="86"/>
      <c r="B623" s="86"/>
      <c r="C623" s="86"/>
      <c r="D623" s="86"/>
      <c r="E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Z623" s="86"/>
      <c r="AA623" s="86"/>
      <c r="AB623" s="86"/>
    </row>
    <row r="624" spans="1:28">
      <c r="A624" s="86"/>
      <c r="B624" s="86"/>
      <c r="C624" s="86"/>
      <c r="D624" s="86"/>
      <c r="E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Z624" s="86"/>
      <c r="AA624" s="86"/>
      <c r="AB624" s="86"/>
    </row>
    <row r="625" spans="1:28">
      <c r="A625" s="86"/>
      <c r="B625" s="86"/>
      <c r="C625" s="86"/>
      <c r="D625" s="86"/>
      <c r="E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Z625" s="86"/>
      <c r="AA625" s="86"/>
      <c r="AB625" s="86"/>
    </row>
    <row r="626" spans="1:28">
      <c r="A626" s="86"/>
      <c r="B626" s="86"/>
      <c r="C626" s="86"/>
      <c r="D626" s="86"/>
      <c r="E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Z626" s="86"/>
      <c r="AA626" s="86"/>
      <c r="AB626" s="86"/>
    </row>
    <row r="627" spans="1:28">
      <c r="A627" s="86"/>
      <c r="B627" s="86"/>
      <c r="C627" s="86"/>
      <c r="D627" s="86"/>
      <c r="E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Z627" s="86"/>
      <c r="AA627" s="86"/>
      <c r="AB627" s="86"/>
    </row>
    <row r="628" spans="1:28">
      <c r="A628" s="86"/>
      <c r="B628" s="86"/>
      <c r="C628" s="86"/>
      <c r="D628" s="86"/>
      <c r="E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Z628" s="86"/>
      <c r="AA628" s="86"/>
      <c r="AB628" s="86"/>
    </row>
    <row r="629" spans="1:28">
      <c r="A629" s="86"/>
      <c r="B629" s="86"/>
      <c r="C629" s="86"/>
      <c r="D629" s="86"/>
      <c r="E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Z629" s="86"/>
      <c r="AA629" s="86"/>
      <c r="AB629" s="86"/>
    </row>
    <row r="630" spans="1:28">
      <c r="A630" s="86"/>
      <c r="B630" s="86"/>
      <c r="C630" s="86"/>
      <c r="D630" s="86"/>
      <c r="E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Z630" s="86"/>
      <c r="AA630" s="86"/>
      <c r="AB630" s="86"/>
    </row>
    <row r="631" spans="1:28">
      <c r="A631" s="86"/>
      <c r="B631" s="86"/>
      <c r="C631" s="86"/>
      <c r="D631" s="86"/>
      <c r="E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Z631" s="86"/>
      <c r="AA631" s="86"/>
      <c r="AB631" s="86"/>
    </row>
    <row r="632" spans="1:28">
      <c r="A632" s="86"/>
      <c r="B632" s="86"/>
      <c r="C632" s="86"/>
      <c r="D632" s="86"/>
      <c r="E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Z632" s="86"/>
      <c r="AA632" s="86"/>
      <c r="AB632" s="86"/>
    </row>
    <row r="633" spans="1:28">
      <c r="A633" s="86"/>
      <c r="B633" s="86"/>
      <c r="C633" s="86"/>
      <c r="D633" s="86"/>
      <c r="E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Z633" s="86"/>
      <c r="AA633" s="86"/>
      <c r="AB633" s="86"/>
    </row>
    <row r="634" spans="1:28">
      <c r="A634" s="86"/>
      <c r="B634" s="86"/>
      <c r="C634" s="86"/>
      <c r="D634" s="86"/>
      <c r="E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Z634" s="86"/>
      <c r="AA634" s="86"/>
      <c r="AB634" s="86"/>
    </row>
    <row r="635" spans="1:28">
      <c r="A635" s="86"/>
      <c r="B635" s="86"/>
      <c r="C635" s="86"/>
      <c r="D635" s="86"/>
      <c r="E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Z635" s="86"/>
      <c r="AA635" s="86"/>
      <c r="AB635" s="86"/>
    </row>
    <row r="636" spans="1:28">
      <c r="A636" s="86"/>
      <c r="B636" s="86"/>
      <c r="C636" s="86"/>
      <c r="D636" s="86"/>
      <c r="E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Z636" s="86"/>
      <c r="AA636" s="86"/>
      <c r="AB636" s="86"/>
    </row>
    <row r="637" spans="1:28">
      <c r="A637" s="86"/>
      <c r="B637" s="86"/>
      <c r="C637" s="86"/>
      <c r="D637" s="86"/>
      <c r="E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Z637" s="86"/>
      <c r="AA637" s="86"/>
      <c r="AB637" s="86"/>
    </row>
    <row r="638" spans="1:28">
      <c r="A638" s="86"/>
      <c r="B638" s="86"/>
      <c r="C638" s="86"/>
      <c r="D638" s="86"/>
      <c r="E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Z638" s="86"/>
      <c r="AA638" s="86"/>
      <c r="AB638" s="86"/>
    </row>
    <row r="639" spans="1:28">
      <c r="A639" s="86"/>
      <c r="B639" s="86"/>
      <c r="C639" s="86"/>
      <c r="D639" s="86"/>
      <c r="E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Z639" s="86"/>
      <c r="AA639" s="86"/>
      <c r="AB639" s="86"/>
    </row>
    <row r="640" spans="1:28">
      <c r="A640" s="86"/>
      <c r="B640" s="86"/>
      <c r="C640" s="86"/>
      <c r="D640" s="86"/>
      <c r="E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Z640" s="86"/>
      <c r="AA640" s="86"/>
      <c r="AB640" s="86"/>
    </row>
    <row r="641" spans="1:28">
      <c r="A641" s="86"/>
      <c r="B641" s="86"/>
      <c r="C641" s="86"/>
      <c r="D641" s="86"/>
      <c r="E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Z641" s="86"/>
      <c r="AA641" s="86"/>
      <c r="AB641" s="86"/>
    </row>
    <row r="642" spans="1:28">
      <c r="A642" s="86"/>
      <c r="B642" s="86"/>
      <c r="C642" s="86"/>
      <c r="D642" s="86"/>
      <c r="E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Z642" s="86"/>
      <c r="AA642" s="86"/>
      <c r="AB642" s="86"/>
    </row>
    <row r="643" spans="1:28">
      <c r="A643" s="86"/>
      <c r="B643" s="86"/>
      <c r="C643" s="86"/>
      <c r="D643" s="86"/>
      <c r="E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Z643" s="86"/>
      <c r="AA643" s="86"/>
      <c r="AB643" s="86"/>
    </row>
    <row r="644" spans="1:28">
      <c r="A644" s="86"/>
      <c r="B644" s="86"/>
      <c r="C644" s="86"/>
      <c r="D644" s="86"/>
      <c r="E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Z644" s="86"/>
      <c r="AA644" s="86"/>
      <c r="AB644" s="86"/>
    </row>
    <row r="645" spans="1:28">
      <c r="A645" s="86"/>
      <c r="B645" s="86"/>
      <c r="C645" s="86"/>
      <c r="D645" s="86"/>
      <c r="E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Z645" s="86"/>
      <c r="AA645" s="86"/>
      <c r="AB645" s="86"/>
    </row>
    <row r="646" spans="1:28">
      <c r="A646" s="86"/>
      <c r="B646" s="86"/>
      <c r="C646" s="86"/>
      <c r="D646" s="86"/>
      <c r="E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Z646" s="86"/>
      <c r="AA646" s="86"/>
      <c r="AB646" s="86"/>
    </row>
    <row r="647" spans="1:28">
      <c r="A647" s="86"/>
      <c r="B647" s="86"/>
      <c r="C647" s="86"/>
      <c r="D647" s="86"/>
      <c r="E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Z647" s="86"/>
      <c r="AA647" s="86"/>
      <c r="AB647" s="86"/>
    </row>
    <row r="648" spans="1:28">
      <c r="A648" s="86"/>
      <c r="B648" s="86"/>
      <c r="C648" s="86"/>
      <c r="D648" s="86"/>
      <c r="E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Z648" s="86"/>
      <c r="AA648" s="86"/>
      <c r="AB648" s="86"/>
    </row>
    <row r="649" spans="1:28">
      <c r="A649" s="86"/>
      <c r="B649" s="86"/>
      <c r="C649" s="86"/>
      <c r="D649" s="86"/>
      <c r="E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Z649" s="86"/>
      <c r="AA649" s="86"/>
      <c r="AB649" s="86"/>
    </row>
    <row r="650" spans="1:28">
      <c r="A650" s="86"/>
      <c r="B650" s="86"/>
      <c r="C650" s="86"/>
      <c r="D650" s="86"/>
      <c r="E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Z650" s="86"/>
      <c r="AA650" s="86"/>
      <c r="AB650" s="86"/>
    </row>
    <row r="651" spans="1:28">
      <c r="A651" s="86"/>
      <c r="B651" s="86"/>
      <c r="C651" s="86"/>
      <c r="D651" s="86"/>
      <c r="E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Z651" s="86"/>
      <c r="AA651" s="86"/>
      <c r="AB651" s="86"/>
    </row>
    <row r="652" spans="1:28">
      <c r="A652" s="86"/>
      <c r="B652" s="86"/>
      <c r="C652" s="86"/>
      <c r="D652" s="86"/>
      <c r="E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Z652" s="86"/>
      <c r="AA652" s="86"/>
      <c r="AB652" s="86"/>
    </row>
    <row r="653" spans="1:28">
      <c r="A653" s="86"/>
      <c r="B653" s="86"/>
      <c r="C653" s="86"/>
      <c r="D653" s="86"/>
      <c r="E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</row>
    <row r="654" spans="1:28">
      <c r="A654" s="86"/>
      <c r="B654" s="86"/>
      <c r="C654" s="86"/>
      <c r="D654" s="86"/>
      <c r="E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</row>
    <row r="655" spans="1:28">
      <c r="A655" s="86"/>
      <c r="B655" s="86"/>
      <c r="C655" s="86"/>
      <c r="D655" s="86"/>
      <c r="E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</row>
    <row r="656" spans="1:28">
      <c r="A656" s="86"/>
      <c r="B656" s="86"/>
      <c r="C656" s="86"/>
      <c r="D656" s="86"/>
      <c r="E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</row>
    <row r="657" spans="1:28">
      <c r="A657" s="86"/>
      <c r="B657" s="86"/>
      <c r="C657" s="86"/>
      <c r="D657" s="86"/>
      <c r="E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</row>
    <row r="658" spans="1:28">
      <c r="A658" s="86"/>
      <c r="B658" s="86"/>
      <c r="C658" s="86"/>
      <c r="D658" s="86"/>
      <c r="E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</row>
    <row r="659" spans="1:28">
      <c r="A659" s="86"/>
      <c r="B659" s="86"/>
      <c r="C659" s="86"/>
      <c r="D659" s="86"/>
      <c r="E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</row>
    <row r="660" spans="1:28">
      <c r="A660" s="86"/>
      <c r="B660" s="86"/>
      <c r="C660" s="86"/>
      <c r="D660" s="86"/>
      <c r="E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</row>
    <row r="661" spans="1:28">
      <c r="A661" s="86"/>
      <c r="B661" s="86"/>
      <c r="C661" s="86"/>
      <c r="D661" s="86"/>
      <c r="E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</row>
    <row r="662" spans="1:28">
      <c r="A662" s="86"/>
      <c r="B662" s="86"/>
      <c r="C662" s="86"/>
      <c r="D662" s="86"/>
      <c r="E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</row>
    <row r="663" spans="1:28">
      <c r="A663" s="86"/>
      <c r="B663" s="86"/>
      <c r="C663" s="86"/>
      <c r="D663" s="86"/>
      <c r="E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</row>
    <row r="664" spans="1:28">
      <c r="A664" s="86"/>
      <c r="B664" s="86"/>
      <c r="C664" s="86"/>
      <c r="D664" s="86"/>
      <c r="E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</row>
    <row r="665" spans="1:28">
      <c r="A665" s="86"/>
      <c r="B665" s="86"/>
      <c r="C665" s="86"/>
      <c r="D665" s="86"/>
      <c r="E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</row>
    <row r="666" spans="1:28">
      <c r="A666" s="86"/>
      <c r="B666" s="86"/>
      <c r="C666" s="86"/>
      <c r="D666" s="86"/>
      <c r="E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</row>
    <row r="667" spans="1:28">
      <c r="A667" s="86"/>
      <c r="B667" s="86"/>
      <c r="C667" s="86"/>
      <c r="D667" s="86"/>
      <c r="E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</row>
    <row r="668" spans="1:28">
      <c r="A668" s="86"/>
      <c r="B668" s="86"/>
      <c r="C668" s="86"/>
      <c r="D668" s="86"/>
      <c r="E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</row>
    <row r="669" spans="1:28">
      <c r="A669" s="86"/>
      <c r="B669" s="86"/>
      <c r="C669" s="86"/>
      <c r="D669" s="86"/>
      <c r="E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</row>
    <row r="670" spans="1:28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</row>
    <row r="671" spans="1:28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</row>
    <row r="672" spans="1:28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</row>
    <row r="673" spans="1:28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</row>
    <row r="674" spans="1:28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</row>
    <row r="675" spans="1:28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</row>
    <row r="676" spans="1:28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</row>
    <row r="677" spans="1:28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</row>
    <row r="678" spans="1:28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</row>
    <row r="679" spans="1:28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</row>
    <row r="680" spans="1:28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</row>
    <row r="681" spans="1:28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</row>
    <row r="682" spans="1:28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</row>
    <row r="683" spans="1:28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</row>
    <row r="684" spans="1:28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</row>
    <row r="685" spans="1:28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</row>
    <row r="686" spans="1:28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</row>
    <row r="687" spans="1:28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</row>
    <row r="688" spans="1:28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</row>
    <row r="689" spans="1:28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</row>
    <row r="690" spans="1:28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</row>
    <row r="691" spans="1:28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</row>
    <row r="692" spans="1:28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</row>
    <row r="693" spans="1:28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</row>
    <row r="694" spans="1:28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</row>
    <row r="695" spans="1:28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</row>
    <row r="696" spans="1:28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</row>
    <row r="697" spans="1:28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</row>
    <row r="698" spans="1:28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</row>
    <row r="699" spans="1:28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</row>
    <row r="700" spans="1:28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</row>
    <row r="701" spans="1:28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</row>
    <row r="702" spans="1:28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</row>
    <row r="703" spans="1:28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</row>
    <row r="704" spans="1:28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</row>
    <row r="705" spans="1:28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</row>
    <row r="706" spans="1:28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</row>
    <row r="707" spans="1:28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</row>
    <row r="708" spans="1:28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</row>
    <row r="709" spans="1:28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</row>
    <row r="710" spans="1:28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</row>
    <row r="711" spans="1:28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</row>
    <row r="712" spans="1:28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</row>
    <row r="713" spans="1:28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</row>
    <row r="714" spans="1:28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</row>
    <row r="715" spans="1:28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</row>
    <row r="716" spans="1:28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</row>
    <row r="717" spans="1:28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</row>
    <row r="718" spans="1:28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</row>
    <row r="719" spans="1:28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</row>
    <row r="720" spans="1:28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</row>
    <row r="721" spans="1:28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</row>
    <row r="722" spans="1:28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</row>
    <row r="723" spans="1:28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</row>
    <row r="724" spans="1:28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</row>
    <row r="725" spans="1:28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</row>
    <row r="726" spans="1:28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</row>
    <row r="727" spans="1:28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</row>
    <row r="728" spans="1:28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</row>
    <row r="729" spans="1:28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</row>
    <row r="730" spans="1:28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</row>
    <row r="731" spans="1:28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</row>
    <row r="732" spans="1:28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</row>
    <row r="733" spans="1:28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</row>
    <row r="734" spans="1:28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</row>
    <row r="735" spans="1:28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Z735" s="86"/>
      <c r="AA735" s="86"/>
      <c r="AB735" s="86"/>
    </row>
    <row r="736" spans="1:28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Z736" s="86"/>
      <c r="AA736" s="86"/>
      <c r="AB736" s="86"/>
    </row>
    <row r="737" spans="1:28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Z737" s="86"/>
      <c r="AA737" s="86"/>
      <c r="AB737" s="86"/>
    </row>
    <row r="738" spans="1:28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Z738" s="86"/>
      <c r="AA738" s="86"/>
      <c r="AB738" s="86"/>
    </row>
    <row r="739" spans="1:28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Z739" s="86"/>
      <c r="AA739" s="86"/>
      <c r="AB739" s="86"/>
    </row>
    <row r="740" spans="1:28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Z740" s="86"/>
      <c r="AA740" s="86"/>
      <c r="AB740" s="86"/>
    </row>
    <row r="741" spans="1:28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Z741" s="86"/>
      <c r="AA741" s="86"/>
      <c r="AB741" s="86"/>
    </row>
    <row r="742" spans="1:28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Z742" s="86"/>
      <c r="AA742" s="86"/>
      <c r="AB742" s="86"/>
    </row>
    <row r="743" spans="1:28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Z743" s="86"/>
      <c r="AA743" s="86"/>
      <c r="AB743" s="86"/>
    </row>
    <row r="744" spans="1:28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Z744" s="86"/>
      <c r="AA744" s="86"/>
      <c r="AB744" s="86"/>
    </row>
    <row r="745" spans="1:28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Z745" s="86"/>
      <c r="AA745" s="86"/>
      <c r="AB745" s="86"/>
    </row>
    <row r="746" spans="1:28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Z746" s="86"/>
      <c r="AA746" s="86"/>
      <c r="AB746" s="86"/>
    </row>
    <row r="747" spans="1:28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Z747" s="86"/>
      <c r="AA747" s="86"/>
      <c r="AB747" s="86"/>
    </row>
    <row r="748" spans="1:28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Z748" s="86"/>
      <c r="AA748" s="86"/>
      <c r="AB748" s="86"/>
    </row>
    <row r="749" spans="1:28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Z749" s="86"/>
      <c r="AA749" s="86"/>
      <c r="AB749" s="86"/>
    </row>
    <row r="750" spans="1:28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Z750" s="86"/>
      <c r="AA750" s="86"/>
      <c r="AB750" s="86"/>
    </row>
    <row r="751" spans="1:28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Z751" s="86"/>
      <c r="AA751" s="86"/>
      <c r="AB751" s="86"/>
    </row>
    <row r="752" spans="1:28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Z752" s="86"/>
      <c r="AA752" s="86"/>
      <c r="AB752" s="86"/>
    </row>
    <row r="753" spans="1:28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Z753" s="86"/>
      <c r="AA753" s="86"/>
      <c r="AB753" s="86"/>
    </row>
    <row r="754" spans="1:28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Z754" s="86"/>
      <c r="AA754" s="86"/>
      <c r="AB754" s="86"/>
    </row>
    <row r="755" spans="1:28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Z755" s="86"/>
      <c r="AA755" s="86"/>
      <c r="AB755" s="86"/>
    </row>
    <row r="756" spans="1:28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Z756" s="86"/>
      <c r="AA756" s="86"/>
      <c r="AB756" s="86"/>
    </row>
    <row r="757" spans="1:28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Z757" s="86"/>
      <c r="AA757" s="86"/>
      <c r="AB757" s="86"/>
    </row>
    <row r="758" spans="1:28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Z758" s="86"/>
      <c r="AA758" s="86"/>
      <c r="AB758" s="86"/>
    </row>
    <row r="759" spans="1:28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Z759" s="86"/>
      <c r="AA759" s="86"/>
      <c r="AB759" s="86"/>
    </row>
    <row r="760" spans="1:28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Z760" s="86"/>
      <c r="AA760" s="86"/>
      <c r="AB760" s="86"/>
    </row>
    <row r="761" spans="1:28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Z761" s="86"/>
      <c r="AA761" s="86"/>
      <c r="AB761" s="86"/>
    </row>
    <row r="762" spans="1:28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Z762" s="86"/>
      <c r="AA762" s="86"/>
      <c r="AB762" s="86"/>
    </row>
    <row r="763" spans="1:28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Z763" s="86"/>
      <c r="AA763" s="86"/>
      <c r="AB763" s="86"/>
    </row>
    <row r="764" spans="1:28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Z764" s="86"/>
      <c r="AA764" s="86"/>
      <c r="AB764" s="86"/>
    </row>
    <row r="765" spans="1:28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Z765" s="86"/>
      <c r="AA765" s="86"/>
      <c r="AB765" s="86"/>
    </row>
    <row r="766" spans="1:28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Z766" s="86"/>
      <c r="AA766" s="86"/>
      <c r="AB766" s="86"/>
    </row>
    <row r="767" spans="1:28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Z767" s="86"/>
      <c r="AA767" s="86"/>
      <c r="AB767" s="86"/>
    </row>
    <row r="768" spans="1:28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Z768" s="86"/>
      <c r="AA768" s="86"/>
      <c r="AB768" s="86"/>
    </row>
    <row r="769" spans="1:28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Z769" s="86"/>
      <c r="AA769" s="86"/>
      <c r="AB769" s="86"/>
    </row>
    <row r="770" spans="1:28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Z770" s="86"/>
      <c r="AA770" s="86"/>
      <c r="AB770" s="86"/>
    </row>
    <row r="771" spans="1:28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Z771" s="86"/>
      <c r="AA771" s="86"/>
      <c r="AB771" s="86"/>
    </row>
    <row r="772" spans="1:28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Z772" s="86"/>
      <c r="AA772" s="86"/>
      <c r="AB772" s="86"/>
    </row>
    <row r="773" spans="1:28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Z773" s="86"/>
      <c r="AA773" s="86"/>
      <c r="AB773" s="86"/>
    </row>
    <row r="774" spans="1:28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Z774" s="86"/>
      <c r="AA774" s="86"/>
      <c r="AB774" s="86"/>
    </row>
    <row r="775" spans="1:28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Z775" s="86"/>
      <c r="AA775" s="86"/>
      <c r="AB775" s="86"/>
    </row>
    <row r="776" spans="1:28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Z776" s="86"/>
      <c r="AA776" s="86"/>
      <c r="AB776" s="86"/>
    </row>
    <row r="777" spans="1:28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Z777" s="86"/>
      <c r="AA777" s="86"/>
      <c r="AB777" s="86"/>
    </row>
    <row r="778" spans="1:28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Z778" s="86"/>
      <c r="AA778" s="86"/>
      <c r="AB778" s="86"/>
    </row>
    <row r="779" spans="1:28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Z779" s="86"/>
      <c r="AA779" s="86"/>
      <c r="AB779" s="86"/>
    </row>
    <row r="780" spans="1:28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Z780" s="86"/>
      <c r="AA780" s="86"/>
      <c r="AB780" s="86"/>
    </row>
    <row r="781" spans="1:28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Z781" s="86"/>
      <c r="AA781" s="86"/>
      <c r="AB781" s="86"/>
    </row>
    <row r="782" spans="1:28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Z782" s="86"/>
      <c r="AA782" s="86"/>
      <c r="AB782" s="86"/>
    </row>
    <row r="783" spans="1:28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Z783" s="86"/>
      <c r="AA783" s="86"/>
      <c r="AB783" s="86"/>
    </row>
    <row r="784" spans="1:28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Z784" s="86"/>
      <c r="AA784" s="86"/>
      <c r="AB784" s="86"/>
    </row>
    <row r="785" spans="1:28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Z785" s="86"/>
      <c r="AA785" s="86"/>
      <c r="AB785" s="86"/>
    </row>
    <row r="786" spans="1:28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Z786" s="86"/>
      <c r="AA786" s="86"/>
      <c r="AB786" s="86"/>
    </row>
    <row r="787" spans="1:28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Z787" s="86"/>
      <c r="AA787" s="86"/>
      <c r="AB787" s="86"/>
    </row>
    <row r="788" spans="1:28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Z788" s="86"/>
      <c r="AA788" s="86"/>
      <c r="AB788" s="86"/>
    </row>
    <row r="789" spans="1:28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Z789" s="86"/>
      <c r="AA789" s="86"/>
      <c r="AB789" s="86"/>
    </row>
    <row r="790" spans="1:28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Z790" s="86"/>
      <c r="AA790" s="86"/>
      <c r="AB790" s="86"/>
    </row>
    <row r="791" spans="1:28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Z791" s="86"/>
      <c r="AA791" s="86"/>
      <c r="AB791" s="86"/>
    </row>
    <row r="792" spans="1:28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Z792" s="86"/>
      <c r="AA792" s="86"/>
      <c r="AB792" s="86"/>
    </row>
    <row r="793" spans="1:28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Z793" s="86"/>
      <c r="AA793" s="86"/>
      <c r="AB793" s="86"/>
    </row>
    <row r="794" spans="1:28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Z794" s="86"/>
      <c r="AA794" s="86"/>
      <c r="AB794" s="86"/>
    </row>
    <row r="795" spans="1:28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Z795" s="86"/>
      <c r="AA795" s="86"/>
      <c r="AB795" s="86"/>
    </row>
    <row r="796" spans="1:28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Z796" s="86"/>
      <c r="AA796" s="86"/>
      <c r="AB796" s="86"/>
    </row>
    <row r="797" spans="1:28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Z797" s="86"/>
      <c r="AA797" s="86"/>
      <c r="AB797" s="86"/>
    </row>
    <row r="798" spans="1:28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Z798" s="86"/>
      <c r="AA798" s="86"/>
      <c r="AB798" s="86"/>
    </row>
    <row r="799" spans="1:28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Z799" s="86"/>
      <c r="AA799" s="86"/>
      <c r="AB799" s="86"/>
    </row>
    <row r="800" spans="1:28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Z800" s="86"/>
      <c r="AA800" s="86"/>
      <c r="AB800" s="86"/>
    </row>
    <row r="801" spans="1:28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Z801" s="86"/>
      <c r="AA801" s="86"/>
      <c r="AB801" s="86"/>
    </row>
    <row r="802" spans="1:28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Z802" s="86"/>
      <c r="AA802" s="86"/>
      <c r="AB802" s="86"/>
    </row>
    <row r="803" spans="1:28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Z803" s="86"/>
      <c r="AA803" s="86"/>
      <c r="AB803" s="86"/>
    </row>
    <row r="804" spans="1:28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Z804" s="86"/>
      <c r="AA804" s="86"/>
      <c r="AB804" s="86"/>
    </row>
    <row r="805" spans="1:28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Z805" s="86"/>
      <c r="AA805" s="86"/>
      <c r="AB805" s="86"/>
    </row>
    <row r="806" spans="1:28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Z806" s="86"/>
      <c r="AA806" s="86"/>
      <c r="AB806" s="86"/>
    </row>
    <row r="807" spans="1:28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Z807" s="86"/>
      <c r="AA807" s="86"/>
      <c r="AB807" s="86"/>
    </row>
    <row r="808" spans="1:28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Z808" s="86"/>
      <c r="AA808" s="86"/>
      <c r="AB808" s="86"/>
    </row>
    <row r="809" spans="1:28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Z809" s="86"/>
      <c r="AA809" s="86"/>
      <c r="AB809" s="86"/>
    </row>
    <row r="810" spans="1:28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Z810" s="86"/>
      <c r="AA810" s="86"/>
      <c r="AB810" s="86"/>
    </row>
    <row r="811" spans="1:28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Z811" s="86"/>
      <c r="AA811" s="86"/>
      <c r="AB811" s="86"/>
    </row>
    <row r="812" spans="1:28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Z812" s="86"/>
      <c r="AA812" s="86"/>
      <c r="AB812" s="86"/>
    </row>
    <row r="813" spans="1:28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Z813" s="86"/>
      <c r="AA813" s="86"/>
      <c r="AB813" s="86"/>
    </row>
    <row r="814" spans="1:28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Z814" s="86"/>
      <c r="AA814" s="86"/>
      <c r="AB814" s="86"/>
    </row>
    <row r="815" spans="1:28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Z815" s="86"/>
      <c r="AA815" s="86"/>
      <c r="AB815" s="86"/>
    </row>
    <row r="816" spans="1:28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Z816" s="86"/>
      <c r="AA816" s="86"/>
      <c r="AB816" s="86"/>
    </row>
    <row r="817" spans="1:28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Z817" s="86"/>
      <c r="AA817" s="86"/>
      <c r="AB817" s="86"/>
    </row>
    <row r="818" spans="1:28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Z818" s="86"/>
      <c r="AA818" s="86"/>
      <c r="AB818" s="86"/>
    </row>
    <row r="819" spans="1:28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Z819" s="86"/>
      <c r="AA819" s="86"/>
      <c r="AB819" s="86"/>
    </row>
    <row r="820" spans="1:28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Z820" s="86"/>
      <c r="AA820" s="86"/>
      <c r="AB820" s="86"/>
    </row>
    <row r="821" spans="1:28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Z821" s="86"/>
      <c r="AA821" s="86"/>
      <c r="AB821" s="86"/>
    </row>
    <row r="822" spans="1:28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Z822" s="86"/>
      <c r="AA822" s="86"/>
      <c r="AB822" s="86"/>
    </row>
    <row r="823" spans="1:28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Z823" s="86"/>
      <c r="AA823" s="86"/>
      <c r="AB823" s="86"/>
    </row>
    <row r="824" spans="1:28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Z824" s="86"/>
      <c r="AA824" s="86"/>
      <c r="AB824" s="86"/>
    </row>
    <row r="825" spans="1:28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Z825" s="86"/>
      <c r="AA825" s="86"/>
      <c r="AB825" s="86"/>
    </row>
    <row r="826" spans="1:28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Z826" s="86"/>
      <c r="AA826" s="86"/>
      <c r="AB826" s="86"/>
    </row>
    <row r="827" spans="1:28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Z827" s="86"/>
      <c r="AA827" s="86"/>
      <c r="AB827" s="86"/>
    </row>
    <row r="828" spans="1:28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Z828" s="86"/>
      <c r="AA828" s="86"/>
      <c r="AB828" s="86"/>
    </row>
    <row r="829" spans="1:28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Z829" s="86"/>
      <c r="AA829" s="86"/>
      <c r="AB829" s="86"/>
    </row>
    <row r="830" spans="1:28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Z830" s="86"/>
      <c r="AA830" s="86"/>
      <c r="AB830" s="86"/>
    </row>
    <row r="831" spans="1:28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Z831" s="86"/>
      <c r="AA831" s="86"/>
      <c r="AB831" s="86"/>
    </row>
    <row r="832" spans="1:28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Z832" s="86"/>
      <c r="AA832" s="86"/>
      <c r="AB832" s="86"/>
    </row>
    <row r="833" spans="1:28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Z833" s="86"/>
      <c r="AA833" s="86"/>
      <c r="AB833" s="86"/>
    </row>
    <row r="834" spans="1:28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Z834" s="86"/>
      <c r="AA834" s="86"/>
      <c r="AB834" s="86"/>
    </row>
    <row r="835" spans="1:28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Z835" s="86"/>
      <c r="AA835" s="86"/>
      <c r="AB835" s="86"/>
    </row>
    <row r="836" spans="1:28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Z836" s="86"/>
      <c r="AA836" s="86"/>
      <c r="AB836" s="86"/>
    </row>
    <row r="837" spans="1:28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Z837" s="86"/>
      <c r="AA837" s="86"/>
      <c r="AB837" s="86"/>
    </row>
    <row r="838" spans="1:28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Z838" s="86"/>
      <c r="AA838" s="86"/>
      <c r="AB838" s="86"/>
    </row>
    <row r="839" spans="1:28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Z839" s="86"/>
      <c r="AA839" s="86"/>
      <c r="AB839" s="86"/>
    </row>
    <row r="840" spans="1:28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Z840" s="86"/>
      <c r="AA840" s="86"/>
      <c r="AB840" s="86"/>
    </row>
    <row r="841" spans="1:28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Z841" s="86"/>
      <c r="AA841" s="86"/>
      <c r="AB841" s="86"/>
    </row>
    <row r="842" spans="1:28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Z842" s="86"/>
      <c r="AA842" s="86"/>
      <c r="AB842" s="86"/>
    </row>
    <row r="843" spans="1:28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Z843" s="86"/>
      <c r="AA843" s="86"/>
      <c r="AB843" s="86"/>
    </row>
    <row r="844" spans="1:28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Z844" s="86"/>
      <c r="AA844" s="86"/>
      <c r="AB844" s="86"/>
    </row>
    <row r="845" spans="1:28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Z845" s="86"/>
      <c r="AA845" s="86"/>
      <c r="AB845" s="86"/>
    </row>
    <row r="846" spans="1:28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Z846" s="86"/>
      <c r="AA846" s="86"/>
      <c r="AB846" s="86"/>
    </row>
    <row r="847" spans="1:28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Z847" s="86"/>
      <c r="AA847" s="86"/>
      <c r="AB847" s="86"/>
    </row>
    <row r="848" spans="1:28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Z848" s="86"/>
      <c r="AA848" s="86"/>
      <c r="AB848" s="86"/>
    </row>
    <row r="849" spans="1:28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Z849" s="86"/>
      <c r="AA849" s="86"/>
      <c r="AB849" s="86"/>
    </row>
    <row r="850" spans="1:28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Z850" s="86"/>
      <c r="AA850" s="86"/>
      <c r="AB850" s="86"/>
    </row>
    <row r="851" spans="1:28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Z851" s="86"/>
      <c r="AA851" s="86"/>
      <c r="AB851" s="86"/>
    </row>
    <row r="852" spans="1:28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Z852" s="86"/>
      <c r="AA852" s="86"/>
      <c r="AB852" s="86"/>
    </row>
    <row r="853" spans="1:28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Z853" s="86"/>
      <c r="AA853" s="86"/>
      <c r="AB853" s="86"/>
    </row>
    <row r="854" spans="1:28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Z854" s="86"/>
      <c r="AA854" s="86"/>
      <c r="AB854" s="86"/>
    </row>
    <row r="855" spans="1:28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Z855" s="86"/>
      <c r="AA855" s="86"/>
      <c r="AB855" s="86"/>
    </row>
    <row r="856" spans="1:28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</row>
    <row r="857" spans="1:28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</row>
    <row r="858" spans="1:28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</row>
    <row r="859" spans="1:28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</row>
    <row r="860" spans="1:28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</row>
    <row r="861" spans="1:28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</row>
    <row r="862" spans="1:28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</row>
    <row r="863" spans="1:28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</row>
    <row r="864" spans="1:28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</row>
    <row r="865" spans="1:28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</row>
    <row r="866" spans="1:28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</row>
    <row r="867" spans="1:28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</row>
    <row r="868" spans="1:28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</row>
    <row r="869" spans="1:28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</row>
    <row r="870" spans="1:28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</row>
    <row r="871" spans="1:28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</row>
    <row r="872" spans="1:28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</row>
    <row r="873" spans="1:28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</row>
    <row r="874" spans="1:28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</row>
    <row r="875" spans="1:28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</row>
    <row r="876" spans="1:28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</row>
    <row r="877" spans="1:28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</row>
    <row r="878" spans="1:28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</row>
    <row r="879" spans="1:28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</row>
    <row r="880" spans="1:28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</row>
    <row r="881" spans="1:28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</row>
    <row r="882" spans="1:28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</row>
    <row r="883" spans="1:28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</row>
    <row r="884" spans="1:28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</row>
    <row r="885" spans="1:28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</row>
    <row r="886" spans="1:28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</row>
    <row r="887" spans="1:28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</row>
    <row r="888" spans="1:28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</row>
    <row r="889" spans="1:28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</row>
    <row r="890" spans="1:28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</row>
    <row r="891" spans="1:28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</row>
    <row r="892" spans="1:28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</row>
    <row r="893" spans="1:28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</row>
    <row r="894" spans="1:28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</row>
    <row r="895" spans="1:28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</row>
    <row r="896" spans="1:28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</row>
    <row r="897" spans="1:28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</row>
    <row r="898" spans="1:28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</row>
    <row r="899" spans="1:28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</row>
    <row r="900" spans="1:28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</row>
    <row r="901" spans="1:28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</row>
    <row r="902" spans="1:28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</row>
    <row r="903" spans="1:28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</row>
    <row r="904" spans="1:28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</row>
    <row r="905" spans="1:28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</row>
    <row r="906" spans="1:28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</row>
    <row r="907" spans="1:28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</row>
    <row r="908" spans="1:28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</row>
    <row r="909" spans="1:28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</row>
    <row r="910" spans="1:28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</row>
    <row r="911" spans="1:28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</row>
    <row r="912" spans="1:28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</row>
    <row r="913" spans="1:28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</row>
    <row r="914" spans="1:28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</row>
    <row r="915" spans="1:28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</row>
    <row r="916" spans="1:28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</row>
    <row r="917" spans="1:28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</row>
    <row r="918" spans="1:28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</row>
    <row r="919" spans="1:28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</row>
    <row r="920" spans="1:28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</row>
    <row r="921" spans="1:28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</row>
    <row r="922" spans="1:28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</row>
    <row r="923" spans="1:28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</row>
    <row r="924" spans="1:28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</row>
    <row r="925" spans="1:28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</row>
    <row r="926" spans="1:28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</row>
    <row r="927" spans="1:28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</row>
    <row r="928" spans="1:28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</row>
    <row r="929" spans="1:28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</row>
    <row r="930" spans="1:28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</row>
    <row r="931" spans="1:28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</row>
    <row r="932" spans="1:28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</row>
    <row r="933" spans="1:28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</row>
    <row r="934" spans="1:28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</row>
    <row r="935" spans="1:28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</row>
    <row r="936" spans="1:28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</row>
    <row r="937" spans="1:28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</row>
    <row r="938" spans="1:28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</row>
    <row r="939" spans="1:28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</row>
    <row r="940" spans="1:28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</row>
    <row r="941" spans="1:28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</row>
    <row r="942" spans="1:28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</row>
    <row r="943" spans="1:28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</row>
    <row r="944" spans="1:28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</row>
    <row r="945" spans="1:28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</row>
    <row r="946" spans="1:28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</row>
    <row r="947" spans="1:28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</row>
    <row r="948" spans="1:28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</row>
    <row r="949" spans="1:28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</row>
    <row r="950" spans="1:28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</row>
    <row r="951" spans="1:28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</row>
    <row r="952" spans="1:28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</row>
    <row r="953" spans="1:28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</row>
    <row r="954" spans="1:28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</row>
    <row r="955" spans="1:28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</row>
    <row r="956" spans="1:28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</row>
    <row r="957" spans="1:28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</row>
    <row r="958" spans="1:28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</row>
    <row r="959" spans="1:28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</row>
    <row r="960" spans="1:28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</row>
    <row r="961" spans="1:28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</row>
    <row r="962" spans="1:28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</row>
    <row r="963" spans="1:28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</row>
    <row r="964" spans="1:28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</row>
    <row r="965" spans="1:28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</row>
    <row r="966" spans="1:28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</row>
    <row r="967" spans="1:28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</row>
    <row r="968" spans="1:28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</row>
    <row r="969" spans="1:28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</row>
    <row r="970" spans="1:28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</row>
    <row r="971" spans="1:28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</row>
    <row r="972" spans="1:28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</row>
    <row r="973" spans="1:28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</row>
    <row r="974" spans="1:28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</row>
    <row r="975" spans="1:28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</row>
    <row r="976" spans="1:28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</row>
    <row r="977" spans="1:28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</row>
    <row r="978" spans="1:28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</row>
    <row r="979" spans="1:28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</row>
    <row r="980" spans="1:28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</row>
    <row r="981" spans="1:28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</row>
    <row r="982" spans="1:28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</row>
    <row r="983" spans="1:28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</row>
    <row r="984" spans="1:28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</row>
    <row r="985" spans="1:28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</row>
    <row r="986" spans="1:28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</row>
    <row r="987" spans="1:28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</row>
    <row r="988" spans="1:28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</row>
    <row r="989" spans="1:28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</row>
    <row r="990" spans="1:28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</row>
    <row r="991" spans="1:28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</row>
    <row r="992" spans="1:28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</row>
    <row r="993" spans="1:28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</row>
    <row r="994" spans="1:28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</row>
    <row r="995" spans="1:28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</row>
    <row r="996" spans="1:28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</row>
    <row r="997" spans="1:28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</row>
    <row r="998" spans="1:28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  <c r="AB998" s="86"/>
    </row>
    <row r="999" spans="1:28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  <c r="AB999" s="86"/>
    </row>
    <row r="1000" spans="1:28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</row>
    <row r="1001" spans="1:28">
      <c r="A1001" s="86"/>
      <c r="B1001" s="86"/>
      <c r="C1001" s="86"/>
      <c r="D1001" s="86"/>
      <c r="E1001" s="86"/>
      <c r="F1001" s="86"/>
      <c r="G1001" s="86"/>
      <c r="H1001" s="86"/>
      <c r="I1001" s="86"/>
      <c r="J1001" s="86"/>
      <c r="K1001" s="86"/>
      <c r="L1001" s="86"/>
      <c r="M1001" s="86"/>
      <c r="N1001" s="86"/>
      <c r="O1001" s="86"/>
      <c r="P1001" s="86"/>
      <c r="Q1001" s="86"/>
      <c r="R1001" s="86"/>
      <c r="S1001" s="86"/>
      <c r="T1001" s="86"/>
      <c r="U1001" s="86"/>
      <c r="V1001" s="86"/>
      <c r="W1001" s="86"/>
      <c r="X1001" s="86"/>
      <c r="Y1001" s="86"/>
      <c r="Z1001" s="86"/>
      <c r="AA1001" s="86"/>
      <c r="AB1001" s="86"/>
    </row>
    <row r="1002" spans="1:28">
      <c r="A1002" s="86"/>
      <c r="B1002" s="86"/>
      <c r="C1002" s="86"/>
      <c r="D1002" s="86"/>
      <c r="E1002" s="86"/>
      <c r="F1002" s="86"/>
      <c r="G1002" s="86"/>
      <c r="H1002" s="86"/>
      <c r="I1002" s="86"/>
      <c r="J1002" s="86"/>
      <c r="K1002" s="86"/>
      <c r="L1002" s="86"/>
      <c r="M1002" s="86"/>
      <c r="N1002" s="86"/>
      <c r="O1002" s="86"/>
      <c r="P1002" s="86"/>
      <c r="Q1002" s="86"/>
      <c r="R1002" s="86"/>
      <c r="S1002" s="86"/>
      <c r="T1002" s="86"/>
      <c r="U1002" s="86"/>
      <c r="V1002" s="86"/>
      <c r="W1002" s="86"/>
      <c r="X1002" s="86"/>
      <c r="Y1002" s="86"/>
      <c r="Z1002" s="86"/>
      <c r="AA1002" s="86"/>
      <c r="AB1002" s="86"/>
    </row>
    <row r="1003" spans="1:28">
      <c r="A1003" s="86"/>
      <c r="B1003" s="86"/>
      <c r="C1003" s="86"/>
      <c r="D1003" s="86"/>
      <c r="E1003" s="86"/>
      <c r="F1003" s="86"/>
      <c r="G1003" s="86"/>
      <c r="H1003" s="86"/>
      <c r="I1003" s="86"/>
      <c r="J1003" s="86"/>
      <c r="K1003" s="86"/>
      <c r="L1003" s="86"/>
      <c r="M1003" s="86"/>
      <c r="N1003" s="86"/>
      <c r="O1003" s="86"/>
      <c r="P1003" s="86"/>
      <c r="Q1003" s="86"/>
      <c r="R1003" s="86"/>
      <c r="S1003" s="86"/>
      <c r="T1003" s="86"/>
      <c r="U1003" s="86"/>
      <c r="V1003" s="86"/>
      <c r="W1003" s="86"/>
      <c r="X1003" s="86"/>
      <c r="Y1003" s="86"/>
      <c r="Z1003" s="86"/>
      <c r="AA1003" s="86"/>
      <c r="AB1003" s="86"/>
    </row>
    <row r="1004" spans="1:28">
      <c r="A1004" s="86"/>
      <c r="B1004" s="86"/>
      <c r="C1004" s="86"/>
      <c r="D1004" s="86"/>
      <c r="E1004" s="86"/>
      <c r="F1004" s="86"/>
      <c r="G1004" s="86"/>
      <c r="H1004" s="86"/>
      <c r="I1004" s="86"/>
      <c r="J1004" s="86"/>
      <c r="K1004" s="86"/>
      <c r="L1004" s="86"/>
      <c r="M1004" s="86"/>
      <c r="N1004" s="86"/>
      <c r="O1004" s="86"/>
      <c r="P1004" s="86"/>
      <c r="Q1004" s="86"/>
      <c r="R1004" s="86"/>
      <c r="S1004" s="86"/>
      <c r="T1004" s="86"/>
      <c r="U1004" s="86"/>
      <c r="V1004" s="86"/>
      <c r="W1004" s="86"/>
      <c r="X1004" s="86"/>
      <c r="Y1004" s="86"/>
      <c r="Z1004" s="86"/>
      <c r="AA1004" s="86"/>
      <c r="AB1004" s="86"/>
    </row>
    <row r="1005" spans="1:28">
      <c r="A1005" s="86"/>
      <c r="B1005" s="86"/>
      <c r="C1005" s="86"/>
      <c r="D1005" s="86"/>
      <c r="E1005" s="86"/>
      <c r="F1005" s="86"/>
      <c r="G1005" s="86"/>
      <c r="H1005" s="86"/>
      <c r="I1005" s="86"/>
      <c r="J1005" s="86"/>
      <c r="K1005" s="86"/>
      <c r="L1005" s="86"/>
      <c r="M1005" s="86"/>
      <c r="N1005" s="86"/>
      <c r="O1005" s="86"/>
      <c r="P1005" s="86"/>
      <c r="Q1005" s="86"/>
      <c r="R1005" s="86"/>
      <c r="S1005" s="86"/>
      <c r="T1005" s="86"/>
      <c r="U1005" s="86"/>
      <c r="V1005" s="86"/>
      <c r="W1005" s="86"/>
      <c r="X1005" s="86"/>
      <c r="Y1005" s="86"/>
      <c r="Z1005" s="86"/>
      <c r="AA1005" s="86"/>
      <c r="AB1005" s="86"/>
    </row>
    <row r="1006" spans="1:28">
      <c r="A1006" s="86"/>
      <c r="B1006" s="86"/>
      <c r="C1006" s="86"/>
      <c r="D1006" s="86"/>
      <c r="E1006" s="86"/>
      <c r="F1006" s="86"/>
      <c r="G1006" s="86"/>
      <c r="H1006" s="86"/>
      <c r="I1006" s="86"/>
      <c r="J1006" s="86"/>
      <c r="K1006" s="86"/>
      <c r="L1006" s="86"/>
      <c r="M1006" s="86"/>
      <c r="N1006" s="86"/>
      <c r="O1006" s="86"/>
      <c r="P1006" s="86"/>
      <c r="Q1006" s="86"/>
      <c r="R1006" s="86"/>
      <c r="S1006" s="86"/>
      <c r="T1006" s="86"/>
      <c r="U1006" s="86"/>
      <c r="V1006" s="86"/>
      <c r="W1006" s="86"/>
      <c r="X1006" s="86"/>
      <c r="Y1006" s="86"/>
      <c r="Z1006" s="86"/>
      <c r="AA1006" s="86"/>
      <c r="AB1006" s="86"/>
    </row>
    <row r="1007" spans="1:28">
      <c r="A1007" s="86"/>
      <c r="B1007" s="86"/>
      <c r="C1007" s="86"/>
      <c r="D1007" s="86"/>
      <c r="E1007" s="86"/>
      <c r="F1007" s="86"/>
      <c r="G1007" s="86"/>
      <c r="H1007" s="86"/>
      <c r="I1007" s="86"/>
      <c r="J1007" s="86"/>
      <c r="K1007" s="86"/>
      <c r="L1007" s="86"/>
      <c r="M1007" s="86"/>
      <c r="N1007" s="86"/>
      <c r="O1007" s="86"/>
      <c r="P1007" s="86"/>
      <c r="Q1007" s="86"/>
      <c r="R1007" s="86"/>
      <c r="S1007" s="86"/>
      <c r="T1007" s="86"/>
      <c r="U1007" s="86"/>
      <c r="V1007" s="86"/>
      <c r="W1007" s="86"/>
      <c r="X1007" s="86"/>
      <c r="Y1007" s="86"/>
      <c r="Z1007" s="86"/>
      <c r="AA1007" s="86"/>
      <c r="AB1007" s="86"/>
    </row>
    <row r="1008" spans="1:28">
      <c r="A1008" s="86"/>
      <c r="B1008" s="86"/>
      <c r="C1008" s="86"/>
      <c r="D1008" s="86"/>
      <c r="E1008" s="86"/>
      <c r="F1008" s="86"/>
      <c r="G1008" s="86"/>
      <c r="H1008" s="86"/>
      <c r="I1008" s="86"/>
      <c r="J1008" s="86"/>
      <c r="K1008" s="86"/>
      <c r="L1008" s="86"/>
      <c r="M1008" s="86"/>
      <c r="N1008" s="86"/>
      <c r="O1008" s="86"/>
      <c r="P1008" s="86"/>
      <c r="Q1008" s="86"/>
      <c r="R1008" s="86"/>
      <c r="S1008" s="86"/>
      <c r="T1008" s="86"/>
      <c r="U1008" s="86"/>
      <c r="V1008" s="86"/>
      <c r="W1008" s="86"/>
      <c r="X1008" s="86"/>
      <c r="Y1008" s="86"/>
      <c r="Z1008" s="86"/>
      <c r="AA1008" s="86"/>
      <c r="AB1008" s="86"/>
    </row>
    <row r="1009" spans="1:28">
      <c r="A1009" s="86"/>
      <c r="B1009" s="86"/>
      <c r="C1009" s="86"/>
      <c r="D1009" s="86"/>
      <c r="E1009" s="86"/>
      <c r="F1009" s="86"/>
      <c r="G1009" s="86"/>
      <c r="H1009" s="86"/>
      <c r="I1009" s="86"/>
      <c r="J1009" s="86"/>
      <c r="K1009" s="86"/>
      <c r="L1009" s="86"/>
      <c r="M1009" s="86"/>
      <c r="N1009" s="86"/>
      <c r="O1009" s="86"/>
      <c r="P1009" s="86"/>
      <c r="Q1009" s="86"/>
      <c r="R1009" s="86"/>
      <c r="S1009" s="86"/>
      <c r="T1009" s="86"/>
      <c r="U1009" s="86"/>
      <c r="V1009" s="86"/>
      <c r="W1009" s="86"/>
      <c r="X1009" s="86"/>
      <c r="Y1009" s="86"/>
      <c r="Z1009" s="86"/>
      <c r="AA1009" s="86"/>
      <c r="AB1009" s="86"/>
    </row>
    <row r="1010" spans="1:28">
      <c r="A1010" s="86"/>
      <c r="B1010" s="86"/>
      <c r="C1010" s="86"/>
      <c r="D1010" s="86"/>
      <c r="E1010" s="86"/>
      <c r="F1010" s="86"/>
      <c r="G1010" s="86"/>
      <c r="H1010" s="86"/>
      <c r="I1010" s="86"/>
      <c r="J1010" s="86"/>
      <c r="K1010" s="86"/>
      <c r="L1010" s="86"/>
      <c r="M1010" s="86"/>
      <c r="N1010" s="86"/>
      <c r="O1010" s="86"/>
      <c r="P1010" s="86"/>
      <c r="Q1010" s="86"/>
      <c r="R1010" s="86"/>
      <c r="S1010" s="86"/>
      <c r="T1010" s="86"/>
      <c r="U1010" s="86"/>
      <c r="V1010" s="86"/>
      <c r="W1010" s="86"/>
      <c r="X1010" s="86"/>
      <c r="Y1010" s="86"/>
      <c r="Z1010" s="86"/>
      <c r="AA1010" s="86"/>
      <c r="AB1010" s="86"/>
    </row>
    <row r="1011" spans="1:28">
      <c r="A1011" s="86"/>
      <c r="B1011" s="86"/>
      <c r="C1011" s="86"/>
      <c r="D1011" s="86"/>
      <c r="E1011" s="86"/>
      <c r="F1011" s="86"/>
      <c r="G1011" s="86"/>
      <c r="H1011" s="86"/>
      <c r="I1011" s="86"/>
      <c r="J1011" s="86"/>
      <c r="K1011" s="86"/>
      <c r="L1011" s="86"/>
      <c r="M1011" s="86"/>
      <c r="N1011" s="86"/>
      <c r="O1011" s="86"/>
      <c r="P1011" s="86"/>
      <c r="Q1011" s="86"/>
      <c r="R1011" s="86"/>
      <c r="S1011" s="86"/>
      <c r="T1011" s="86"/>
      <c r="U1011" s="86"/>
      <c r="V1011" s="86"/>
      <c r="W1011" s="86"/>
      <c r="X1011" s="86"/>
      <c r="Y1011" s="86"/>
      <c r="Z1011" s="86"/>
      <c r="AA1011" s="86"/>
      <c r="AB1011" s="86"/>
    </row>
    <row r="1012" spans="1:28">
      <c r="A1012" s="86"/>
      <c r="B1012" s="86"/>
      <c r="C1012" s="86"/>
      <c r="D1012" s="86"/>
      <c r="E1012" s="86"/>
      <c r="F1012" s="86"/>
      <c r="G1012" s="86"/>
      <c r="H1012" s="86"/>
      <c r="I1012" s="86"/>
      <c r="J1012" s="86"/>
      <c r="K1012" s="86"/>
      <c r="L1012" s="86"/>
      <c r="M1012" s="86"/>
      <c r="N1012" s="86"/>
      <c r="O1012" s="86"/>
      <c r="P1012" s="86"/>
      <c r="Q1012" s="86"/>
      <c r="R1012" s="86"/>
      <c r="S1012" s="86"/>
      <c r="T1012" s="86"/>
      <c r="U1012" s="86"/>
      <c r="V1012" s="86"/>
      <c r="W1012" s="86"/>
      <c r="X1012" s="86"/>
      <c r="Y1012" s="86"/>
      <c r="Z1012" s="86"/>
      <c r="AA1012" s="86"/>
      <c r="AB1012" s="86"/>
    </row>
    <row r="1013" spans="1:28">
      <c r="A1013" s="86"/>
      <c r="B1013" s="86"/>
      <c r="C1013" s="86"/>
      <c r="D1013" s="86"/>
      <c r="E1013" s="86"/>
      <c r="F1013" s="86"/>
      <c r="G1013" s="86"/>
      <c r="H1013" s="86"/>
      <c r="I1013" s="86"/>
      <c r="J1013" s="86"/>
      <c r="K1013" s="86"/>
      <c r="L1013" s="86"/>
      <c r="M1013" s="86"/>
      <c r="N1013" s="86"/>
      <c r="O1013" s="86"/>
      <c r="P1013" s="86"/>
      <c r="Q1013" s="86"/>
      <c r="R1013" s="86"/>
      <c r="S1013" s="86"/>
      <c r="T1013" s="86"/>
      <c r="U1013" s="86"/>
      <c r="V1013" s="86"/>
      <c r="W1013" s="86"/>
      <c r="X1013" s="86"/>
      <c r="Y1013" s="86"/>
      <c r="Z1013" s="86"/>
      <c r="AA1013" s="86"/>
      <c r="AB1013" s="86"/>
    </row>
    <row r="1014" spans="1:28">
      <c r="A1014" s="86"/>
      <c r="B1014" s="86"/>
      <c r="C1014" s="86"/>
      <c r="D1014" s="86"/>
      <c r="E1014" s="86"/>
      <c r="F1014" s="86"/>
      <c r="G1014" s="86"/>
      <c r="H1014" s="86"/>
      <c r="I1014" s="86"/>
      <c r="J1014" s="86"/>
      <c r="K1014" s="86"/>
      <c r="L1014" s="86"/>
      <c r="M1014" s="86"/>
      <c r="N1014" s="86"/>
      <c r="O1014" s="86"/>
      <c r="P1014" s="86"/>
      <c r="Q1014" s="86"/>
      <c r="R1014" s="86"/>
      <c r="S1014" s="86"/>
      <c r="T1014" s="86"/>
      <c r="U1014" s="86"/>
      <c r="V1014" s="86"/>
      <c r="W1014" s="86"/>
      <c r="X1014" s="86"/>
      <c r="Y1014" s="86"/>
      <c r="Z1014" s="86"/>
      <c r="AA1014" s="86"/>
      <c r="AB1014" s="86"/>
    </row>
    <row r="1015" spans="1:28">
      <c r="A1015" s="86"/>
      <c r="B1015" s="86"/>
      <c r="C1015" s="86"/>
      <c r="D1015" s="86"/>
      <c r="E1015" s="86"/>
      <c r="F1015" s="86"/>
      <c r="G1015" s="86"/>
      <c r="H1015" s="86"/>
      <c r="I1015" s="86"/>
      <c r="J1015" s="86"/>
      <c r="K1015" s="86"/>
      <c r="L1015" s="86"/>
      <c r="M1015" s="86"/>
      <c r="N1015" s="86"/>
      <c r="O1015" s="86"/>
      <c r="P1015" s="86"/>
      <c r="Q1015" s="86"/>
      <c r="R1015" s="86"/>
      <c r="S1015" s="86"/>
      <c r="T1015" s="86"/>
      <c r="U1015" s="86"/>
      <c r="V1015" s="86"/>
      <c r="W1015" s="86"/>
      <c r="X1015" s="86"/>
      <c r="Y1015" s="86"/>
      <c r="Z1015" s="86"/>
      <c r="AA1015" s="86"/>
      <c r="AB1015" s="86"/>
    </row>
    <row r="1016" spans="1:28">
      <c r="A1016" s="86"/>
      <c r="B1016" s="86"/>
      <c r="C1016" s="86"/>
      <c r="D1016" s="86"/>
      <c r="E1016" s="86"/>
      <c r="F1016" s="86"/>
      <c r="G1016" s="86"/>
      <c r="H1016" s="86"/>
      <c r="I1016" s="86"/>
      <c r="J1016" s="86"/>
      <c r="K1016" s="86"/>
      <c r="L1016" s="86"/>
      <c r="M1016" s="86"/>
      <c r="N1016" s="86"/>
      <c r="O1016" s="86"/>
      <c r="P1016" s="86"/>
      <c r="Q1016" s="86"/>
      <c r="R1016" s="86"/>
      <c r="S1016" s="86"/>
      <c r="T1016" s="86"/>
      <c r="U1016" s="86"/>
      <c r="V1016" s="86"/>
      <c r="W1016" s="86"/>
      <c r="X1016" s="86"/>
      <c r="Y1016" s="86"/>
      <c r="Z1016" s="86"/>
      <c r="AA1016" s="86"/>
      <c r="AB1016" s="86"/>
    </row>
    <row r="1017" spans="1:28">
      <c r="A1017" s="86"/>
      <c r="B1017" s="86"/>
      <c r="C1017" s="86"/>
      <c r="D1017" s="86"/>
      <c r="E1017" s="86"/>
      <c r="F1017" s="86"/>
      <c r="G1017" s="86"/>
      <c r="H1017" s="86"/>
      <c r="I1017" s="86"/>
      <c r="J1017" s="86"/>
      <c r="K1017" s="86"/>
      <c r="L1017" s="86"/>
      <c r="M1017" s="86"/>
      <c r="N1017" s="86"/>
      <c r="O1017" s="86"/>
      <c r="P1017" s="86"/>
      <c r="Q1017" s="86"/>
      <c r="R1017" s="86"/>
      <c r="S1017" s="86"/>
      <c r="T1017" s="86"/>
      <c r="U1017" s="86"/>
      <c r="V1017" s="86"/>
      <c r="W1017" s="86"/>
      <c r="X1017" s="86"/>
      <c r="Y1017" s="86"/>
      <c r="Z1017" s="86"/>
      <c r="AA1017" s="86"/>
      <c r="AB1017" s="86"/>
    </row>
    <row r="1018" spans="1:28">
      <c r="A1018" s="86"/>
      <c r="B1018" s="86"/>
      <c r="C1018" s="86"/>
      <c r="D1018" s="86"/>
      <c r="E1018" s="86"/>
      <c r="F1018" s="86"/>
      <c r="G1018" s="86"/>
      <c r="H1018" s="86"/>
      <c r="I1018" s="86"/>
      <c r="J1018" s="86"/>
      <c r="K1018" s="86"/>
      <c r="L1018" s="86"/>
      <c r="M1018" s="86"/>
      <c r="N1018" s="86"/>
      <c r="O1018" s="86"/>
      <c r="P1018" s="86"/>
      <c r="Q1018" s="86"/>
      <c r="R1018" s="86"/>
      <c r="S1018" s="86"/>
      <c r="T1018" s="86"/>
      <c r="U1018" s="86"/>
      <c r="V1018" s="86"/>
      <c r="W1018" s="86"/>
      <c r="X1018" s="86"/>
      <c r="Y1018" s="86"/>
      <c r="Z1018" s="86"/>
      <c r="AA1018" s="86"/>
      <c r="AB1018" s="86"/>
    </row>
    <row r="1019" spans="1:28">
      <c r="A1019" s="86"/>
      <c r="B1019" s="86"/>
      <c r="C1019" s="86"/>
      <c r="D1019" s="86"/>
      <c r="E1019" s="86"/>
      <c r="F1019" s="86"/>
      <c r="G1019" s="86"/>
      <c r="H1019" s="86"/>
      <c r="I1019" s="86"/>
      <c r="J1019" s="86"/>
      <c r="K1019" s="86"/>
      <c r="L1019" s="86"/>
      <c r="M1019" s="86"/>
      <c r="N1019" s="86"/>
      <c r="O1019" s="86"/>
      <c r="P1019" s="86"/>
      <c r="Q1019" s="86"/>
      <c r="R1019" s="86"/>
      <c r="S1019" s="86"/>
      <c r="T1019" s="86"/>
      <c r="U1019" s="86"/>
      <c r="V1019" s="86"/>
      <c r="W1019" s="86"/>
      <c r="X1019" s="86"/>
      <c r="Y1019" s="86"/>
      <c r="Z1019" s="86"/>
      <c r="AA1019" s="86"/>
      <c r="AB1019" s="86"/>
    </row>
    <row r="1020" spans="1:28">
      <c r="A1020" s="86"/>
      <c r="B1020" s="86"/>
      <c r="C1020" s="86"/>
      <c r="D1020" s="86"/>
      <c r="E1020" s="86"/>
      <c r="F1020" s="86"/>
      <c r="G1020" s="86"/>
      <c r="H1020" s="86"/>
      <c r="I1020" s="86"/>
      <c r="J1020" s="86"/>
      <c r="K1020" s="86"/>
      <c r="L1020" s="86"/>
      <c r="M1020" s="86"/>
      <c r="N1020" s="86"/>
      <c r="O1020" s="86"/>
      <c r="P1020" s="86"/>
      <c r="Q1020" s="86"/>
      <c r="R1020" s="86"/>
      <c r="S1020" s="86"/>
      <c r="T1020" s="86"/>
      <c r="U1020" s="86"/>
      <c r="V1020" s="86"/>
      <c r="W1020" s="86"/>
      <c r="X1020" s="86"/>
      <c r="Y1020" s="86"/>
      <c r="Z1020" s="86"/>
      <c r="AA1020" s="86"/>
      <c r="AB1020" s="86"/>
    </row>
  </sheetData>
  <mergeCells count="55">
    <mergeCell ref="C25:C27"/>
    <mergeCell ref="D25:E27"/>
    <mergeCell ref="F25:J27"/>
    <mergeCell ref="A19:A21"/>
    <mergeCell ref="A22:A24"/>
    <mergeCell ref="B22:B24"/>
    <mergeCell ref="C22:C24"/>
    <mergeCell ref="D22:E24"/>
    <mergeCell ref="A25:A27"/>
    <mergeCell ref="B25:B27"/>
    <mergeCell ref="F22:J24"/>
    <mergeCell ref="B13:B15"/>
    <mergeCell ref="C13:C15"/>
    <mergeCell ref="A16:A18"/>
    <mergeCell ref="B16:B18"/>
    <mergeCell ref="C16:C18"/>
    <mergeCell ref="D16:E18"/>
    <mergeCell ref="D19:E21"/>
    <mergeCell ref="A13:A15"/>
    <mergeCell ref="F10:J12"/>
    <mergeCell ref="B19:B21"/>
    <mergeCell ref="C19:C21"/>
    <mergeCell ref="F19:J21"/>
    <mergeCell ref="B7:C7"/>
    <mergeCell ref="A10:A12"/>
    <mergeCell ref="B10:B12"/>
    <mergeCell ref="C10:C12"/>
    <mergeCell ref="D10:E12"/>
    <mergeCell ref="D7:E9"/>
    <mergeCell ref="F7:J9"/>
    <mergeCell ref="D13:E15"/>
    <mergeCell ref="F13:J15"/>
    <mergeCell ref="F16:J18"/>
    <mergeCell ref="F3:N3"/>
    <mergeCell ref="A4:E6"/>
    <mergeCell ref="F4:N4"/>
    <mergeCell ref="F5:N5"/>
    <mergeCell ref="F6:N6"/>
    <mergeCell ref="D28:E30"/>
    <mergeCell ref="A32:E34"/>
    <mergeCell ref="F32:H32"/>
    <mergeCell ref="P33:Q34"/>
    <mergeCell ref="D35:E35"/>
    <mergeCell ref="P35:Q35"/>
    <mergeCell ref="A37:E37"/>
    <mergeCell ref="A38:E38"/>
    <mergeCell ref="A39:E46"/>
    <mergeCell ref="D47:E47"/>
    <mergeCell ref="F38:R38"/>
    <mergeCell ref="F39:R39"/>
    <mergeCell ref="F40:R40"/>
    <mergeCell ref="F41:R41"/>
    <mergeCell ref="P44:Q46"/>
    <mergeCell ref="P47:Q47"/>
    <mergeCell ref="F37:R37"/>
  </mergeCells>
  <conditionalFormatting sqref="R35 R47">
    <cfRule type="containsText" dxfId="1" priority="1" operator="containsText" text="Totals Match">
      <formula>NOT(ISERROR(SEARCH(("Totals Match"),(R35))))</formula>
    </cfRule>
    <cfRule type="containsText" dxfId="0" priority="2" operator="containsText" text="Totals Do NOT Match">
      <formula>NOT(ISERROR(SEARCH(("Totals Do NOT Match"),(R35))))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Overview &amp; Analysis</vt:lpstr>
      <vt:lpstr>2. Current (Baseline) State</vt:lpstr>
      <vt:lpstr>3. Projected State</vt:lpstr>
      <vt:lpstr>4. Actual (Future) State</vt:lpstr>
      <vt:lpstr>5. Milestone &amp; Transfer Schedul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SelinaDCooper</cp:lastModifiedBy>
  <dcterms:created xsi:type="dcterms:W3CDTF">2025-01-28T14:50:54Z</dcterms:created>
  <dcterms:modified xsi:type="dcterms:W3CDTF">2025-01-28T14:58:46Z</dcterms:modified>
</cp:coreProperties>
</file>